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ERVERF\Souteze\VS\6030B - Velké Meziříčí - Obřadní síň\4. Vysvětlení ZD\1\"/>
    </mc:Choice>
  </mc:AlternateContent>
  <bookViews>
    <workbookView xWindow="0" yWindow="0" windowWidth="7650" windowHeight="6480" firstSheet="1" activeTab="2"/>
  </bookViews>
  <sheets>
    <sheet name="VzorPolozky" sheetId="10" state="hidden" r:id="rId1"/>
    <sheet name="01 01 Pol" sheetId="12" r:id="rId2"/>
    <sheet name="01 02 Pol" sheetId="13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1">'01 01 Pol'!$1:$7</definedName>
    <definedName name="_xlnm.Print_Titles" localSheetId="2">'01 02 Pol'!$1:$7</definedName>
    <definedName name="oadresa">#REF!</definedName>
    <definedName name="_xlnm.Print_Area" localSheetId="1">'01 01 Pol'!$A$1:$X$263</definedName>
    <definedName name="_xlnm.Print_Area" localSheetId="2">'01 02 Pol'!$A$1:$X$87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A73" i="13" l="1"/>
  <c r="G10" i="13"/>
  <c r="J10" i="13"/>
  <c r="Y10" i="13" s="1"/>
  <c r="L10" i="13"/>
  <c r="Z10" i="13" s="1"/>
  <c r="P10" i="13"/>
  <c r="AB10" i="13" s="1"/>
  <c r="R10" i="13"/>
  <c r="AC10" i="13" s="1"/>
  <c r="W10" i="13"/>
  <c r="AD10" i="13" s="1"/>
  <c r="G11" i="13"/>
  <c r="J11" i="13"/>
  <c r="Y11" i="13" s="1"/>
  <c r="L11" i="13"/>
  <c r="Z11" i="13" s="1"/>
  <c r="P11" i="13"/>
  <c r="R11" i="13"/>
  <c r="AC11" i="13" s="1"/>
  <c r="W11" i="13"/>
  <c r="AD11" i="13" s="1"/>
  <c r="AB11" i="13"/>
  <c r="G12" i="13"/>
  <c r="N12" i="13" s="1"/>
  <c r="AA12" i="13" s="1"/>
  <c r="J12" i="13"/>
  <c r="Y12" i="13" s="1"/>
  <c r="L12" i="13"/>
  <c r="Z12" i="13" s="1"/>
  <c r="P12" i="13"/>
  <c r="AB12" i="13" s="1"/>
  <c r="R12" i="13"/>
  <c r="W12" i="13"/>
  <c r="AC12" i="13"/>
  <c r="AD12" i="13"/>
  <c r="G13" i="13"/>
  <c r="AF13" i="13" s="1"/>
  <c r="J13" i="13"/>
  <c r="Y13" i="13" s="1"/>
  <c r="L13" i="13"/>
  <c r="Z13" i="13" s="1"/>
  <c r="N13" i="13"/>
  <c r="AA13" i="13" s="1"/>
  <c r="P13" i="13"/>
  <c r="AB13" i="13" s="1"/>
  <c r="R13" i="13"/>
  <c r="W13" i="13"/>
  <c r="AD13" i="13" s="1"/>
  <c r="AC13" i="13"/>
  <c r="G14" i="13"/>
  <c r="G9" i="13" s="1"/>
  <c r="J14" i="13"/>
  <c r="Y14" i="13" s="1"/>
  <c r="L14" i="13"/>
  <c r="Z14" i="13" s="1"/>
  <c r="P14" i="13"/>
  <c r="AB14" i="13" s="1"/>
  <c r="R14" i="13"/>
  <c r="AC14" i="13" s="1"/>
  <c r="W14" i="13"/>
  <c r="AD14" i="13" s="1"/>
  <c r="G15" i="13"/>
  <c r="J15" i="13"/>
  <c r="Y15" i="13" s="1"/>
  <c r="L15" i="13"/>
  <c r="P15" i="13"/>
  <c r="R15" i="13"/>
  <c r="AC15" i="13" s="1"/>
  <c r="W15" i="13"/>
  <c r="AD15" i="13" s="1"/>
  <c r="Z15" i="13"/>
  <c r="AB15" i="13"/>
  <c r="G16" i="13"/>
  <c r="N16" i="13" s="1"/>
  <c r="AA16" i="13" s="1"/>
  <c r="J16" i="13"/>
  <c r="Y16" i="13" s="1"/>
  <c r="L16" i="13"/>
  <c r="Z16" i="13" s="1"/>
  <c r="P16" i="13"/>
  <c r="AB16" i="13" s="1"/>
  <c r="R16" i="13"/>
  <c r="W16" i="13"/>
  <c r="AD16" i="13" s="1"/>
  <c r="AC16" i="13"/>
  <c r="G17" i="13"/>
  <c r="J17" i="13"/>
  <c r="Y17" i="13" s="1"/>
  <c r="L17" i="13"/>
  <c r="Z17" i="13" s="1"/>
  <c r="P17" i="13"/>
  <c r="AB17" i="13" s="1"/>
  <c r="R17" i="13"/>
  <c r="AC17" i="13" s="1"/>
  <c r="W17" i="13"/>
  <c r="AD17" i="13" s="1"/>
  <c r="G18" i="13"/>
  <c r="N18" i="13" s="1"/>
  <c r="AA18" i="13" s="1"/>
  <c r="J18" i="13"/>
  <c r="Y18" i="13" s="1"/>
  <c r="L18" i="13"/>
  <c r="P18" i="13"/>
  <c r="AB18" i="13" s="1"/>
  <c r="R18" i="13"/>
  <c r="AC18" i="13" s="1"/>
  <c r="W18" i="13"/>
  <c r="AD18" i="13" s="1"/>
  <c r="Z18" i="13"/>
  <c r="AF18" i="13"/>
  <c r="G19" i="13"/>
  <c r="J19" i="13"/>
  <c r="Y19" i="13" s="1"/>
  <c r="L19" i="13"/>
  <c r="Z19" i="13" s="1"/>
  <c r="P19" i="13"/>
  <c r="AB19" i="13" s="1"/>
  <c r="R19" i="13"/>
  <c r="AC19" i="13" s="1"/>
  <c r="W19" i="13"/>
  <c r="AD19" i="13" s="1"/>
  <c r="G20" i="13"/>
  <c r="N20" i="13" s="1"/>
  <c r="AA20" i="13" s="1"/>
  <c r="J20" i="13"/>
  <c r="Y20" i="13" s="1"/>
  <c r="L20" i="13"/>
  <c r="Z20" i="13" s="1"/>
  <c r="P20" i="13"/>
  <c r="R20" i="13"/>
  <c r="AC20" i="13" s="1"/>
  <c r="W20" i="13"/>
  <c r="AD20" i="13" s="1"/>
  <c r="AB20" i="13"/>
  <c r="G21" i="13"/>
  <c r="J21" i="13"/>
  <c r="Y21" i="13" s="1"/>
  <c r="L21" i="13"/>
  <c r="Z21" i="13" s="1"/>
  <c r="P21" i="13"/>
  <c r="AB21" i="13" s="1"/>
  <c r="R21" i="13"/>
  <c r="AC21" i="13" s="1"/>
  <c r="W21" i="13"/>
  <c r="AD21" i="13"/>
  <c r="G22" i="13"/>
  <c r="J22" i="13"/>
  <c r="Y22" i="13" s="1"/>
  <c r="L22" i="13"/>
  <c r="N22" i="13"/>
  <c r="AA22" i="13" s="1"/>
  <c r="P22" i="13"/>
  <c r="AB22" i="13" s="1"/>
  <c r="R22" i="13"/>
  <c r="AC22" i="13" s="1"/>
  <c r="W22" i="13"/>
  <c r="AD22" i="13" s="1"/>
  <c r="Z22" i="13"/>
  <c r="AF22" i="13"/>
  <c r="G23" i="13"/>
  <c r="J23" i="13"/>
  <c r="L23" i="13"/>
  <c r="Z23" i="13" s="1"/>
  <c r="P23" i="13"/>
  <c r="AB23" i="13" s="1"/>
  <c r="R23" i="13"/>
  <c r="AC23" i="13" s="1"/>
  <c r="W23" i="13"/>
  <c r="AD23" i="13" s="1"/>
  <c r="Y23" i="13"/>
  <c r="G24" i="13"/>
  <c r="N24" i="13" s="1"/>
  <c r="AA24" i="13" s="1"/>
  <c r="J24" i="13"/>
  <c r="Y24" i="13" s="1"/>
  <c r="L24" i="13"/>
  <c r="Z24" i="13" s="1"/>
  <c r="P24" i="13"/>
  <c r="AB24" i="13" s="1"/>
  <c r="R24" i="13"/>
  <c r="W24" i="13"/>
  <c r="AD24" i="13" s="1"/>
  <c r="AC24" i="13"/>
  <c r="G25" i="13"/>
  <c r="J25" i="13"/>
  <c r="Y25" i="13" s="1"/>
  <c r="L25" i="13"/>
  <c r="Z25" i="13" s="1"/>
  <c r="P25" i="13"/>
  <c r="AB25" i="13" s="1"/>
  <c r="R25" i="13"/>
  <c r="AC25" i="13" s="1"/>
  <c r="W25" i="13"/>
  <c r="AD25" i="13" s="1"/>
  <c r="G27" i="13"/>
  <c r="J27" i="13"/>
  <c r="L27" i="13"/>
  <c r="P27" i="13"/>
  <c r="AB27" i="13" s="1"/>
  <c r="R27" i="13"/>
  <c r="AC27" i="13" s="1"/>
  <c r="W27" i="13"/>
  <c r="AD27" i="13" s="1"/>
  <c r="Y27" i="13"/>
  <c r="Z27" i="13"/>
  <c r="G29" i="13"/>
  <c r="J29" i="13"/>
  <c r="Y29" i="13" s="1"/>
  <c r="L29" i="13"/>
  <c r="Z29" i="13" s="1"/>
  <c r="P29" i="13"/>
  <c r="AB29" i="13" s="1"/>
  <c r="R29" i="13"/>
  <c r="AC29" i="13" s="1"/>
  <c r="W29" i="13"/>
  <c r="AD29" i="13" s="1"/>
  <c r="G31" i="13"/>
  <c r="N31" i="13" s="1"/>
  <c r="AA31" i="13" s="1"/>
  <c r="J31" i="13"/>
  <c r="Y31" i="13" s="1"/>
  <c r="L31" i="13"/>
  <c r="Z31" i="13" s="1"/>
  <c r="P31" i="13"/>
  <c r="R31" i="13"/>
  <c r="AC31" i="13" s="1"/>
  <c r="W31" i="13"/>
  <c r="AB31" i="13"/>
  <c r="AD31" i="13"/>
  <c r="G32" i="13"/>
  <c r="AF32" i="13" s="1"/>
  <c r="J32" i="13"/>
  <c r="Y32" i="13" s="1"/>
  <c r="L32" i="13"/>
  <c r="Z32" i="13" s="1"/>
  <c r="N32" i="13"/>
  <c r="AA32" i="13" s="1"/>
  <c r="P32" i="13"/>
  <c r="AB32" i="13" s="1"/>
  <c r="R32" i="13"/>
  <c r="W32" i="13"/>
  <c r="AD32" i="13" s="1"/>
  <c r="AC32" i="13"/>
  <c r="G33" i="13"/>
  <c r="J33" i="13"/>
  <c r="Y33" i="13" s="1"/>
  <c r="L33" i="13"/>
  <c r="Z33" i="13" s="1"/>
  <c r="N33" i="13"/>
  <c r="AA33" i="13" s="1"/>
  <c r="P33" i="13"/>
  <c r="AB33" i="13" s="1"/>
  <c r="R33" i="13"/>
  <c r="AC33" i="13" s="1"/>
  <c r="W33" i="13"/>
  <c r="AD33" i="13" s="1"/>
  <c r="AF33" i="13"/>
  <c r="G34" i="13"/>
  <c r="J34" i="13"/>
  <c r="Y34" i="13" s="1"/>
  <c r="L34" i="13"/>
  <c r="P34" i="13"/>
  <c r="R34" i="13"/>
  <c r="AC34" i="13" s="1"/>
  <c r="W34" i="13"/>
  <c r="AD34" i="13" s="1"/>
  <c r="Z34" i="13"/>
  <c r="AB34" i="13"/>
  <c r="G35" i="13"/>
  <c r="N35" i="13" s="1"/>
  <c r="AA35" i="13" s="1"/>
  <c r="J35" i="13"/>
  <c r="Y35" i="13" s="1"/>
  <c r="L35" i="13"/>
  <c r="Z35" i="13" s="1"/>
  <c r="P35" i="13"/>
  <c r="AB35" i="13" s="1"/>
  <c r="R35" i="13"/>
  <c r="W35" i="13"/>
  <c r="AD35" i="13" s="1"/>
  <c r="AC35" i="13"/>
  <c r="G36" i="13"/>
  <c r="J36" i="13"/>
  <c r="Y36" i="13" s="1"/>
  <c r="L36" i="13"/>
  <c r="Z36" i="13" s="1"/>
  <c r="P36" i="13"/>
  <c r="AB36" i="13" s="1"/>
  <c r="R36" i="13"/>
  <c r="AC36" i="13" s="1"/>
  <c r="W36" i="13"/>
  <c r="AD36" i="13" s="1"/>
  <c r="G37" i="13"/>
  <c r="AF37" i="13" s="1"/>
  <c r="J37" i="13"/>
  <c r="L37" i="13"/>
  <c r="Z37" i="13" s="1"/>
  <c r="P37" i="13"/>
  <c r="AB37" i="13" s="1"/>
  <c r="R37" i="13"/>
  <c r="AC37" i="13" s="1"/>
  <c r="W37" i="13"/>
  <c r="AD37" i="13" s="1"/>
  <c r="Y37" i="13"/>
  <c r="G38" i="13"/>
  <c r="J38" i="13"/>
  <c r="Y38" i="13" s="1"/>
  <c r="L38" i="13"/>
  <c r="Z38" i="13" s="1"/>
  <c r="P38" i="13"/>
  <c r="AB38" i="13" s="1"/>
  <c r="R38" i="13"/>
  <c r="AC38" i="13" s="1"/>
  <c r="W38" i="13"/>
  <c r="AD38" i="13" s="1"/>
  <c r="G39" i="13"/>
  <c r="N39" i="13" s="1"/>
  <c r="AA39" i="13" s="1"/>
  <c r="J39" i="13"/>
  <c r="Y39" i="13" s="1"/>
  <c r="L39" i="13"/>
  <c r="Z39" i="13" s="1"/>
  <c r="P39" i="13"/>
  <c r="R39" i="13"/>
  <c r="AC39" i="13" s="1"/>
  <c r="W39" i="13"/>
  <c r="AD39" i="13" s="1"/>
  <c r="AB39" i="13"/>
  <c r="G40" i="13"/>
  <c r="AF40" i="13" s="1"/>
  <c r="J40" i="13"/>
  <c r="Y40" i="13" s="1"/>
  <c r="L40" i="13"/>
  <c r="Z40" i="13" s="1"/>
  <c r="P40" i="13"/>
  <c r="AB40" i="13" s="1"/>
  <c r="R40" i="13"/>
  <c r="W40" i="13"/>
  <c r="AC40" i="13"/>
  <c r="AD40" i="13"/>
  <c r="G41" i="13"/>
  <c r="J41" i="13"/>
  <c r="Y41" i="13" s="1"/>
  <c r="L41" i="13"/>
  <c r="Z41" i="13" s="1"/>
  <c r="N41" i="13"/>
  <c r="AA41" i="13" s="1"/>
  <c r="P41" i="13"/>
  <c r="AB41" i="13" s="1"/>
  <c r="R41" i="13"/>
  <c r="AC41" i="13" s="1"/>
  <c r="W41" i="13"/>
  <c r="AD41" i="13" s="1"/>
  <c r="AF41" i="13"/>
  <c r="G42" i="13"/>
  <c r="J42" i="13"/>
  <c r="Y42" i="13" s="1"/>
  <c r="L42" i="13"/>
  <c r="P42" i="13"/>
  <c r="R42" i="13"/>
  <c r="AC42" i="13" s="1"/>
  <c r="W42" i="13"/>
  <c r="AD42" i="13" s="1"/>
  <c r="Z42" i="13"/>
  <c r="AB42" i="13"/>
  <c r="G43" i="13"/>
  <c r="N43" i="13" s="1"/>
  <c r="AA43" i="13" s="1"/>
  <c r="J43" i="13"/>
  <c r="Y43" i="13" s="1"/>
  <c r="L43" i="13"/>
  <c r="Z43" i="13" s="1"/>
  <c r="P43" i="13"/>
  <c r="AB43" i="13" s="1"/>
  <c r="R43" i="13"/>
  <c r="AC43" i="13" s="1"/>
  <c r="W43" i="13"/>
  <c r="AD43" i="13" s="1"/>
  <c r="G44" i="13"/>
  <c r="J44" i="13"/>
  <c r="Y44" i="13" s="1"/>
  <c r="L44" i="13"/>
  <c r="Z44" i="13" s="1"/>
  <c r="P44" i="13"/>
  <c r="AB44" i="13" s="1"/>
  <c r="R44" i="13"/>
  <c r="AC44" i="13" s="1"/>
  <c r="W44" i="13"/>
  <c r="AD44" i="13" s="1"/>
  <c r="G45" i="13"/>
  <c r="J45" i="13"/>
  <c r="L45" i="13"/>
  <c r="Z45" i="13" s="1"/>
  <c r="P45" i="13"/>
  <c r="AB45" i="13" s="1"/>
  <c r="R45" i="13"/>
  <c r="AC45" i="13" s="1"/>
  <c r="W45" i="13"/>
  <c r="AD45" i="13" s="1"/>
  <c r="Y45" i="13"/>
  <c r="G46" i="13"/>
  <c r="J46" i="13"/>
  <c r="Y46" i="13" s="1"/>
  <c r="L46" i="13"/>
  <c r="Z46" i="13" s="1"/>
  <c r="P46" i="13"/>
  <c r="R46" i="13"/>
  <c r="AC46" i="13" s="1"/>
  <c r="W46" i="13"/>
  <c r="AD46" i="13" s="1"/>
  <c r="AB46" i="13"/>
  <c r="G47" i="13"/>
  <c r="N47" i="13" s="1"/>
  <c r="AA47" i="13" s="1"/>
  <c r="J47" i="13"/>
  <c r="Y47" i="13" s="1"/>
  <c r="L47" i="13"/>
  <c r="Z47" i="13" s="1"/>
  <c r="P47" i="13"/>
  <c r="AB47" i="13" s="1"/>
  <c r="R47" i="13"/>
  <c r="AC47" i="13" s="1"/>
  <c r="W47" i="13"/>
  <c r="AD47" i="13" s="1"/>
  <c r="G48" i="13"/>
  <c r="J48" i="13"/>
  <c r="Y48" i="13" s="1"/>
  <c r="L48" i="13"/>
  <c r="Z48" i="13" s="1"/>
  <c r="P48" i="13"/>
  <c r="AB48" i="13" s="1"/>
  <c r="R48" i="13"/>
  <c r="W48" i="13"/>
  <c r="AC48" i="13"/>
  <c r="AD48" i="13"/>
  <c r="G49" i="13"/>
  <c r="J49" i="13"/>
  <c r="Y49" i="13" s="1"/>
  <c r="L49" i="13"/>
  <c r="Z49" i="13" s="1"/>
  <c r="P49" i="13"/>
  <c r="AB49" i="13" s="1"/>
  <c r="R49" i="13"/>
  <c r="AC49" i="13" s="1"/>
  <c r="W49" i="13"/>
  <c r="AD49" i="13" s="1"/>
  <c r="AF49" i="13"/>
  <c r="G50" i="13"/>
  <c r="J50" i="13"/>
  <c r="L50" i="13"/>
  <c r="Z50" i="13" s="1"/>
  <c r="P50" i="13"/>
  <c r="AB50" i="13" s="1"/>
  <c r="R50" i="13"/>
  <c r="AC50" i="13" s="1"/>
  <c r="W50" i="13"/>
  <c r="AD50" i="13" s="1"/>
  <c r="Y50" i="13"/>
  <c r="G51" i="13"/>
  <c r="N51" i="13" s="1"/>
  <c r="J51" i="13"/>
  <c r="Y51" i="13" s="1"/>
  <c r="L51" i="13"/>
  <c r="Z51" i="13" s="1"/>
  <c r="P51" i="13"/>
  <c r="R51" i="13"/>
  <c r="W51" i="13"/>
  <c r="AA51" i="13"/>
  <c r="AB51" i="13"/>
  <c r="AC51" i="13"/>
  <c r="AD51" i="13"/>
  <c r="G52" i="13"/>
  <c r="J52" i="13"/>
  <c r="Y52" i="13" s="1"/>
  <c r="L52" i="13"/>
  <c r="Z52" i="13" s="1"/>
  <c r="P52" i="13"/>
  <c r="AB52" i="13" s="1"/>
  <c r="R52" i="13"/>
  <c r="AC52" i="13" s="1"/>
  <c r="W52" i="13"/>
  <c r="AD52" i="13"/>
  <c r="G53" i="13"/>
  <c r="J53" i="13"/>
  <c r="L53" i="13"/>
  <c r="Z53" i="13" s="1"/>
  <c r="N53" i="13"/>
  <c r="AA53" i="13" s="1"/>
  <c r="P53" i="13"/>
  <c r="AB53" i="13" s="1"/>
  <c r="R53" i="13"/>
  <c r="AC53" i="13" s="1"/>
  <c r="W53" i="13"/>
  <c r="AD53" i="13" s="1"/>
  <c r="Y53" i="13"/>
  <c r="AF53" i="13"/>
  <c r="G54" i="13"/>
  <c r="J54" i="13"/>
  <c r="Y54" i="13" s="1"/>
  <c r="L54" i="13"/>
  <c r="Z54" i="13" s="1"/>
  <c r="P54" i="13"/>
  <c r="R54" i="13"/>
  <c r="AC54" i="13" s="1"/>
  <c r="W54" i="13"/>
  <c r="AD54" i="13" s="1"/>
  <c r="AB54" i="13"/>
  <c r="G55" i="13"/>
  <c r="N55" i="13" s="1"/>
  <c r="AA55" i="13" s="1"/>
  <c r="J55" i="13"/>
  <c r="Y55" i="13" s="1"/>
  <c r="L55" i="13"/>
  <c r="Z55" i="13" s="1"/>
  <c r="P55" i="13"/>
  <c r="AB55" i="13" s="1"/>
  <c r="R55" i="13"/>
  <c r="AC55" i="13" s="1"/>
  <c r="W55" i="13"/>
  <c r="AD55" i="13" s="1"/>
  <c r="G56" i="13"/>
  <c r="N56" i="13" s="1"/>
  <c r="AA56" i="13" s="1"/>
  <c r="J56" i="13"/>
  <c r="Y56" i="13" s="1"/>
  <c r="L56" i="13"/>
  <c r="Z56" i="13" s="1"/>
  <c r="P56" i="13"/>
  <c r="AB56" i="13" s="1"/>
  <c r="R56" i="13"/>
  <c r="W56" i="13"/>
  <c r="AD56" i="13" s="1"/>
  <c r="AC56" i="13"/>
  <c r="G57" i="13"/>
  <c r="N57" i="13" s="1"/>
  <c r="AA57" i="13" s="1"/>
  <c r="J57" i="13"/>
  <c r="Y57" i="13" s="1"/>
  <c r="L57" i="13"/>
  <c r="P57" i="13"/>
  <c r="AB57" i="13" s="1"/>
  <c r="R57" i="13"/>
  <c r="AC57" i="13" s="1"/>
  <c r="W57" i="13"/>
  <c r="AD57" i="13" s="1"/>
  <c r="Z57" i="13"/>
  <c r="AF57" i="13"/>
  <c r="G66" i="13"/>
  <c r="J66" i="13"/>
  <c r="Y66" i="13" s="1"/>
  <c r="L66" i="13"/>
  <c r="P66" i="13"/>
  <c r="AB66" i="13" s="1"/>
  <c r="R66" i="13"/>
  <c r="AC66" i="13" s="1"/>
  <c r="W66" i="13"/>
  <c r="AD66" i="13" s="1"/>
  <c r="Z66" i="13"/>
  <c r="G67" i="13"/>
  <c r="N67" i="13" s="1"/>
  <c r="AA67" i="13" s="1"/>
  <c r="J67" i="13"/>
  <c r="Y67" i="13" s="1"/>
  <c r="L67" i="13"/>
  <c r="Z67" i="13" s="1"/>
  <c r="P67" i="13"/>
  <c r="AB67" i="13" s="1"/>
  <c r="R67" i="13"/>
  <c r="AC67" i="13" s="1"/>
  <c r="W67" i="13"/>
  <c r="AD67" i="13" s="1"/>
  <c r="G68" i="13"/>
  <c r="J68" i="13"/>
  <c r="Y68" i="13" s="1"/>
  <c r="L68" i="13"/>
  <c r="Z68" i="13" s="1"/>
  <c r="P68" i="13"/>
  <c r="AB68" i="13" s="1"/>
  <c r="R68" i="13"/>
  <c r="AC68" i="13" s="1"/>
  <c r="W68" i="13"/>
  <c r="AD68" i="13" s="1"/>
  <c r="G70" i="13"/>
  <c r="J70" i="13"/>
  <c r="L70" i="13"/>
  <c r="Z70" i="13" s="1"/>
  <c r="P70" i="13"/>
  <c r="AB70" i="13" s="1"/>
  <c r="R70" i="13"/>
  <c r="AC70" i="13" s="1"/>
  <c r="W70" i="13"/>
  <c r="AD70" i="13" s="1"/>
  <c r="Y70" i="13"/>
  <c r="G71" i="13"/>
  <c r="J71" i="13"/>
  <c r="L71" i="13"/>
  <c r="Z71" i="13" s="1"/>
  <c r="P71" i="13"/>
  <c r="R71" i="13"/>
  <c r="AC71" i="13" s="1"/>
  <c r="W71" i="13"/>
  <c r="AD71" i="13" s="1"/>
  <c r="Y71" i="13"/>
  <c r="AB71" i="13"/>
  <c r="G72" i="13"/>
  <c r="N72" i="13" s="1"/>
  <c r="AA72" i="13" s="1"/>
  <c r="J72" i="13"/>
  <c r="Y72" i="13" s="1"/>
  <c r="L72" i="13"/>
  <c r="Z72" i="13" s="1"/>
  <c r="P72" i="13"/>
  <c r="AB72" i="13" s="1"/>
  <c r="R72" i="13"/>
  <c r="AC72" i="13" s="1"/>
  <c r="W72" i="13"/>
  <c r="AD72" i="13"/>
  <c r="G74" i="13"/>
  <c r="J74" i="13"/>
  <c r="Y74" i="13" s="1"/>
  <c r="L74" i="13"/>
  <c r="Z74" i="13" s="1"/>
  <c r="P74" i="13"/>
  <c r="AB74" i="13" s="1"/>
  <c r="R74" i="13"/>
  <c r="W74" i="13"/>
  <c r="AC74" i="13"/>
  <c r="AD74" i="13"/>
  <c r="G75" i="13"/>
  <c r="G69" i="13" s="1"/>
  <c r="J75" i="13"/>
  <c r="L75" i="13"/>
  <c r="Z75" i="13" s="1"/>
  <c r="P75" i="13"/>
  <c r="AB75" i="13" s="1"/>
  <c r="R75" i="13"/>
  <c r="AC75" i="13" s="1"/>
  <c r="W75" i="13"/>
  <c r="AD75" i="13" s="1"/>
  <c r="Y75" i="13"/>
  <c r="AE77" i="13"/>
  <c r="BA247" i="12"/>
  <c r="BA193" i="12"/>
  <c r="BA191" i="12"/>
  <c r="BA189" i="12"/>
  <c r="BA188" i="12"/>
  <c r="G10" i="12"/>
  <c r="J10" i="12"/>
  <c r="Y10" i="12" s="1"/>
  <c r="L10" i="12"/>
  <c r="P10" i="12"/>
  <c r="R10" i="12"/>
  <c r="W10" i="12"/>
  <c r="AD10" i="12" s="1"/>
  <c r="Z10" i="12"/>
  <c r="AB10" i="12"/>
  <c r="AC10" i="12"/>
  <c r="G11" i="12"/>
  <c r="J11" i="12"/>
  <c r="Y11" i="12" s="1"/>
  <c r="L11" i="12"/>
  <c r="Z11" i="12" s="1"/>
  <c r="P11" i="12"/>
  <c r="AB11" i="12" s="1"/>
  <c r="R11" i="12"/>
  <c r="W11" i="12"/>
  <c r="AD11" i="12" s="1"/>
  <c r="AC11" i="12"/>
  <c r="G12" i="12"/>
  <c r="N12" i="12" s="1"/>
  <c r="AA12" i="12" s="1"/>
  <c r="J12" i="12"/>
  <c r="Y12" i="12" s="1"/>
  <c r="L12" i="12"/>
  <c r="Z12" i="12" s="1"/>
  <c r="P12" i="12"/>
  <c r="AB12" i="12" s="1"/>
  <c r="R12" i="12"/>
  <c r="AC12" i="12" s="1"/>
  <c r="W12" i="12"/>
  <c r="AD12" i="12" s="1"/>
  <c r="G13" i="12"/>
  <c r="G9" i="12" s="1"/>
  <c r="J13" i="12"/>
  <c r="Y13" i="12" s="1"/>
  <c r="L13" i="12"/>
  <c r="P13" i="12"/>
  <c r="AB13" i="12" s="1"/>
  <c r="R13" i="12"/>
  <c r="AC13" i="12" s="1"/>
  <c r="W13" i="12"/>
  <c r="AD13" i="12" s="1"/>
  <c r="Z13" i="12"/>
  <c r="G14" i="12"/>
  <c r="J14" i="12"/>
  <c r="L14" i="12"/>
  <c r="Z14" i="12" s="1"/>
  <c r="P14" i="12"/>
  <c r="R14" i="12"/>
  <c r="W14" i="12"/>
  <c r="Y14" i="12"/>
  <c r="AB14" i="12"/>
  <c r="AC14" i="12"/>
  <c r="AD14" i="12"/>
  <c r="G15" i="12"/>
  <c r="J15" i="12"/>
  <c r="Y15" i="12" s="1"/>
  <c r="L15" i="12"/>
  <c r="Z15" i="12" s="1"/>
  <c r="P15" i="12"/>
  <c r="AB15" i="12" s="1"/>
  <c r="R15" i="12"/>
  <c r="AC15" i="12" s="1"/>
  <c r="W15" i="12"/>
  <c r="AD15" i="12"/>
  <c r="G16" i="12"/>
  <c r="J16" i="12"/>
  <c r="L16" i="12"/>
  <c r="Z16" i="12" s="1"/>
  <c r="P16" i="12"/>
  <c r="AB16" i="12" s="1"/>
  <c r="R16" i="12"/>
  <c r="AC16" i="12" s="1"/>
  <c r="W16" i="12"/>
  <c r="AD16" i="12" s="1"/>
  <c r="Y16" i="12"/>
  <c r="G17" i="12"/>
  <c r="J17" i="12"/>
  <c r="Y17" i="12" s="1"/>
  <c r="L17" i="12"/>
  <c r="Z17" i="12" s="1"/>
  <c r="P17" i="12"/>
  <c r="R17" i="12"/>
  <c r="AC17" i="12" s="1"/>
  <c r="W17" i="12"/>
  <c r="AD17" i="12" s="1"/>
  <c r="AB17" i="12"/>
  <c r="G18" i="12"/>
  <c r="J18" i="12"/>
  <c r="Y18" i="12" s="1"/>
  <c r="L18" i="12"/>
  <c r="P18" i="12"/>
  <c r="R18" i="12"/>
  <c r="W18" i="12"/>
  <c r="AD18" i="12" s="1"/>
  <c r="Z18" i="12"/>
  <c r="AB18" i="12"/>
  <c r="AC18" i="12"/>
  <c r="G19" i="12"/>
  <c r="J19" i="12"/>
  <c r="Y19" i="12" s="1"/>
  <c r="L19" i="12"/>
  <c r="Z19" i="12" s="1"/>
  <c r="P19" i="12"/>
  <c r="AB19" i="12" s="1"/>
  <c r="R19" i="12"/>
  <c r="AC19" i="12" s="1"/>
  <c r="W19" i="12"/>
  <c r="AD19" i="12" s="1"/>
  <c r="G20" i="12"/>
  <c r="J20" i="12"/>
  <c r="L20" i="12"/>
  <c r="Z20" i="12" s="1"/>
  <c r="P20" i="12"/>
  <c r="AB20" i="12" s="1"/>
  <c r="R20" i="12"/>
  <c r="AC20" i="12" s="1"/>
  <c r="W20" i="12"/>
  <c r="Y20" i="12"/>
  <c r="AD20" i="12"/>
  <c r="G21" i="12"/>
  <c r="N21" i="12" s="1"/>
  <c r="AA21" i="12" s="1"/>
  <c r="J21" i="12"/>
  <c r="Y21" i="12" s="1"/>
  <c r="L21" i="12"/>
  <c r="P21" i="12"/>
  <c r="R21" i="12"/>
  <c r="AC21" i="12" s="1"/>
  <c r="W21" i="12"/>
  <c r="AD21" i="12" s="1"/>
  <c r="Z21" i="12"/>
  <c r="AB21" i="12"/>
  <c r="AF21" i="12"/>
  <c r="G22" i="12"/>
  <c r="J22" i="12"/>
  <c r="Y22" i="12" s="1"/>
  <c r="L22" i="12"/>
  <c r="Z22" i="12" s="1"/>
  <c r="P22" i="12"/>
  <c r="AB22" i="12" s="1"/>
  <c r="R22" i="12"/>
  <c r="W22" i="12"/>
  <c r="AD22" i="12" s="1"/>
  <c r="AC22" i="12"/>
  <c r="G23" i="12"/>
  <c r="J23" i="12"/>
  <c r="Y23" i="12" s="1"/>
  <c r="L23" i="12"/>
  <c r="Z23" i="12" s="1"/>
  <c r="P23" i="12"/>
  <c r="AB23" i="12" s="1"/>
  <c r="R23" i="12"/>
  <c r="W23" i="12"/>
  <c r="AC23" i="12"/>
  <c r="AD23" i="12"/>
  <c r="G24" i="12"/>
  <c r="J24" i="12"/>
  <c r="Y24" i="12" s="1"/>
  <c r="L24" i="12"/>
  <c r="P24" i="12"/>
  <c r="AB24" i="12" s="1"/>
  <c r="R24" i="12"/>
  <c r="AC24" i="12" s="1"/>
  <c r="W24" i="12"/>
  <c r="AD24" i="12" s="1"/>
  <c r="Z24" i="12"/>
  <c r="G25" i="12"/>
  <c r="J25" i="12"/>
  <c r="Y25" i="12" s="1"/>
  <c r="L25" i="12"/>
  <c r="Z25" i="12" s="1"/>
  <c r="P25" i="12"/>
  <c r="R25" i="12"/>
  <c r="AC25" i="12" s="1"/>
  <c r="W25" i="12"/>
  <c r="AD25" i="12" s="1"/>
  <c r="AB25" i="12"/>
  <c r="G26" i="12"/>
  <c r="J26" i="12"/>
  <c r="Y26" i="12" s="1"/>
  <c r="L26" i="12"/>
  <c r="P26" i="12"/>
  <c r="R26" i="12"/>
  <c r="W26" i="12"/>
  <c r="AD26" i="12" s="1"/>
  <c r="Z26" i="12"/>
  <c r="AB26" i="12"/>
  <c r="AC26" i="12"/>
  <c r="G27" i="12"/>
  <c r="J27" i="12"/>
  <c r="Y27" i="12" s="1"/>
  <c r="L27" i="12"/>
  <c r="Z27" i="12" s="1"/>
  <c r="P27" i="12"/>
  <c r="AB27" i="12" s="1"/>
  <c r="R27" i="12"/>
  <c r="AC27" i="12" s="1"/>
  <c r="W27" i="12"/>
  <c r="AD27" i="12"/>
  <c r="G28" i="12"/>
  <c r="N28" i="12" s="1"/>
  <c r="AA28" i="12" s="1"/>
  <c r="J28" i="12"/>
  <c r="Y28" i="12" s="1"/>
  <c r="L28" i="12"/>
  <c r="P28" i="12"/>
  <c r="AB28" i="12" s="1"/>
  <c r="R28" i="12"/>
  <c r="AC28" i="12" s="1"/>
  <c r="W28" i="12"/>
  <c r="AD28" i="12" s="1"/>
  <c r="Z28" i="12"/>
  <c r="AF28" i="12"/>
  <c r="G29" i="12"/>
  <c r="J29" i="12"/>
  <c r="Y29" i="12" s="1"/>
  <c r="L29" i="12"/>
  <c r="Z29" i="12" s="1"/>
  <c r="P29" i="12"/>
  <c r="AB29" i="12" s="1"/>
  <c r="R29" i="12"/>
  <c r="AC29" i="12" s="1"/>
  <c r="W29" i="12"/>
  <c r="AD29" i="12" s="1"/>
  <c r="G30" i="12"/>
  <c r="J30" i="12"/>
  <c r="L30" i="12"/>
  <c r="Z30" i="12" s="1"/>
  <c r="P30" i="12"/>
  <c r="AB30" i="12" s="1"/>
  <c r="R30" i="12"/>
  <c r="AC30" i="12" s="1"/>
  <c r="W30" i="12"/>
  <c r="AD30" i="12" s="1"/>
  <c r="Y30" i="12"/>
  <c r="G31" i="12"/>
  <c r="N31" i="12" s="1"/>
  <c r="AA31" i="12" s="1"/>
  <c r="J31" i="12"/>
  <c r="Y31" i="12" s="1"/>
  <c r="L31" i="12"/>
  <c r="Z31" i="12" s="1"/>
  <c r="P31" i="12"/>
  <c r="AB31" i="12" s="1"/>
  <c r="R31" i="12"/>
  <c r="AC31" i="12" s="1"/>
  <c r="W31" i="12"/>
  <c r="AD31" i="12" s="1"/>
  <c r="AF31" i="12"/>
  <c r="G32" i="12"/>
  <c r="J32" i="12"/>
  <c r="L32" i="12"/>
  <c r="Z32" i="12" s="1"/>
  <c r="N32" i="12"/>
  <c r="AA32" i="12" s="1"/>
  <c r="P32" i="12"/>
  <c r="AB32" i="12" s="1"/>
  <c r="R32" i="12"/>
  <c r="AC32" i="12" s="1"/>
  <c r="W32" i="12"/>
  <c r="AD32" i="12" s="1"/>
  <c r="Y32" i="12"/>
  <c r="AF32" i="12"/>
  <c r="G33" i="12"/>
  <c r="J33" i="12"/>
  <c r="Y33" i="12" s="1"/>
  <c r="L33" i="12"/>
  <c r="Z33" i="12" s="1"/>
  <c r="P33" i="12"/>
  <c r="R33" i="12"/>
  <c r="AC33" i="12" s="1"/>
  <c r="W33" i="12"/>
  <c r="AD33" i="12" s="1"/>
  <c r="AB33" i="12"/>
  <c r="G34" i="12"/>
  <c r="J34" i="12"/>
  <c r="Y34" i="12" s="1"/>
  <c r="L34" i="12"/>
  <c r="Z34" i="12" s="1"/>
  <c r="P34" i="12"/>
  <c r="AB34" i="12" s="1"/>
  <c r="R34" i="12"/>
  <c r="AC34" i="12" s="1"/>
  <c r="W34" i="12"/>
  <c r="AD34" i="12" s="1"/>
  <c r="G35" i="12"/>
  <c r="J35" i="12"/>
  <c r="Y35" i="12" s="1"/>
  <c r="L35" i="12"/>
  <c r="Z35" i="12" s="1"/>
  <c r="P35" i="12"/>
  <c r="R35" i="12"/>
  <c r="AC35" i="12" s="1"/>
  <c r="W35" i="12"/>
  <c r="AD35" i="12" s="1"/>
  <c r="AB35" i="12"/>
  <c r="G36" i="12"/>
  <c r="J36" i="12"/>
  <c r="Y36" i="12" s="1"/>
  <c r="L36" i="12"/>
  <c r="P36" i="12"/>
  <c r="AB36" i="12" s="1"/>
  <c r="R36" i="12"/>
  <c r="AC36" i="12" s="1"/>
  <c r="W36" i="12"/>
  <c r="Z36" i="12"/>
  <c r="AD36" i="12"/>
  <c r="G37" i="12"/>
  <c r="J37" i="12"/>
  <c r="Y37" i="12" s="1"/>
  <c r="L37" i="12"/>
  <c r="Z37" i="12" s="1"/>
  <c r="P37" i="12"/>
  <c r="R37" i="12"/>
  <c r="AC37" i="12" s="1"/>
  <c r="W37" i="12"/>
  <c r="AD37" i="12" s="1"/>
  <c r="AB37" i="12"/>
  <c r="G38" i="12"/>
  <c r="J38" i="12"/>
  <c r="Y38" i="12" s="1"/>
  <c r="L38" i="12"/>
  <c r="P38" i="12"/>
  <c r="R38" i="12"/>
  <c r="W38" i="12"/>
  <c r="AD38" i="12" s="1"/>
  <c r="Z38" i="12"/>
  <c r="AB38" i="12"/>
  <c r="AC38" i="12"/>
  <c r="G39" i="12"/>
  <c r="N39" i="12" s="1"/>
  <c r="AA39" i="12" s="1"/>
  <c r="J39" i="12"/>
  <c r="Y39" i="12" s="1"/>
  <c r="L39" i="12"/>
  <c r="Z39" i="12" s="1"/>
  <c r="P39" i="12"/>
  <c r="AB39" i="12" s="1"/>
  <c r="R39" i="12"/>
  <c r="AC39" i="12" s="1"/>
  <c r="W39" i="12"/>
  <c r="AD39" i="12" s="1"/>
  <c r="AF39" i="12"/>
  <c r="G40" i="12"/>
  <c r="AF40" i="12" s="1"/>
  <c r="J40" i="12"/>
  <c r="L40" i="12"/>
  <c r="N40" i="12"/>
  <c r="AA40" i="12" s="1"/>
  <c r="P40" i="12"/>
  <c r="AB40" i="12" s="1"/>
  <c r="R40" i="12"/>
  <c r="AC40" i="12" s="1"/>
  <c r="W40" i="12"/>
  <c r="AD40" i="12" s="1"/>
  <c r="Y40" i="12"/>
  <c r="Z40" i="12"/>
  <c r="G41" i="12"/>
  <c r="N41" i="12" s="1"/>
  <c r="AA41" i="12" s="1"/>
  <c r="J41" i="12"/>
  <c r="L41" i="12"/>
  <c r="Z41" i="12" s="1"/>
  <c r="P41" i="12"/>
  <c r="R41" i="12"/>
  <c r="AC41" i="12" s="1"/>
  <c r="W41" i="12"/>
  <c r="AD41" i="12" s="1"/>
  <c r="Y41" i="12"/>
  <c r="AB41" i="12"/>
  <c r="AF41" i="12"/>
  <c r="G42" i="12"/>
  <c r="J42" i="12"/>
  <c r="Y42" i="12" s="1"/>
  <c r="L42" i="12"/>
  <c r="Z42" i="12" s="1"/>
  <c r="P42" i="12"/>
  <c r="AB42" i="12" s="1"/>
  <c r="R42" i="12"/>
  <c r="AC42" i="12" s="1"/>
  <c r="W42" i="12"/>
  <c r="AD42" i="12" s="1"/>
  <c r="G43" i="12"/>
  <c r="J43" i="12"/>
  <c r="Y43" i="12" s="1"/>
  <c r="L43" i="12"/>
  <c r="Z43" i="12" s="1"/>
  <c r="P43" i="12"/>
  <c r="AB43" i="12" s="1"/>
  <c r="R43" i="12"/>
  <c r="AC43" i="12" s="1"/>
  <c r="W43" i="12"/>
  <c r="AD43" i="12" s="1"/>
  <c r="G44" i="12"/>
  <c r="J44" i="12"/>
  <c r="L44" i="12"/>
  <c r="Z44" i="12" s="1"/>
  <c r="P44" i="12"/>
  <c r="AB44" i="12" s="1"/>
  <c r="R44" i="12"/>
  <c r="W44" i="12"/>
  <c r="Y44" i="12"/>
  <c r="AC44" i="12"/>
  <c r="AD44" i="12"/>
  <c r="G45" i="12"/>
  <c r="N45" i="12" s="1"/>
  <c r="AA45" i="12" s="1"/>
  <c r="J45" i="12"/>
  <c r="L45" i="12"/>
  <c r="Z45" i="12" s="1"/>
  <c r="P45" i="12"/>
  <c r="R45" i="12"/>
  <c r="AC45" i="12" s="1"/>
  <c r="W45" i="12"/>
  <c r="AD45" i="12" s="1"/>
  <c r="Y45" i="12"/>
  <c r="AB45" i="12"/>
  <c r="G46" i="12"/>
  <c r="J46" i="12"/>
  <c r="Y46" i="12" s="1"/>
  <c r="L46" i="12"/>
  <c r="Z46" i="12" s="1"/>
  <c r="P46" i="12"/>
  <c r="AB46" i="12" s="1"/>
  <c r="R46" i="12"/>
  <c r="W46" i="12"/>
  <c r="AD46" i="12" s="1"/>
  <c r="AC46" i="12"/>
  <c r="G47" i="12"/>
  <c r="J47" i="12"/>
  <c r="Y47" i="12" s="1"/>
  <c r="L47" i="12"/>
  <c r="Z47" i="12" s="1"/>
  <c r="P47" i="12"/>
  <c r="AB47" i="12" s="1"/>
  <c r="R47" i="12"/>
  <c r="W47" i="12"/>
  <c r="AC47" i="12"/>
  <c r="AD47" i="12"/>
  <c r="G48" i="12"/>
  <c r="N48" i="12" s="1"/>
  <c r="AA48" i="12" s="1"/>
  <c r="J48" i="12"/>
  <c r="Y48" i="12" s="1"/>
  <c r="L48" i="12"/>
  <c r="P48" i="12"/>
  <c r="AB48" i="12" s="1"/>
  <c r="R48" i="12"/>
  <c r="W48" i="12"/>
  <c r="AD48" i="12" s="1"/>
  <c r="Z48" i="12"/>
  <c r="AC48" i="12"/>
  <c r="AF48" i="12"/>
  <c r="G49" i="12"/>
  <c r="J49" i="12"/>
  <c r="Y49" i="12" s="1"/>
  <c r="L49" i="12"/>
  <c r="P49" i="12"/>
  <c r="R49" i="12"/>
  <c r="AC49" i="12" s="1"/>
  <c r="W49" i="12"/>
  <c r="AD49" i="12" s="1"/>
  <c r="Z49" i="12"/>
  <c r="AB49" i="12"/>
  <c r="G50" i="12"/>
  <c r="J50" i="12"/>
  <c r="L50" i="12"/>
  <c r="Z50" i="12" s="1"/>
  <c r="P50" i="12"/>
  <c r="AB50" i="12" s="1"/>
  <c r="R50" i="12"/>
  <c r="AC50" i="12" s="1"/>
  <c r="W50" i="12"/>
  <c r="Y50" i="12"/>
  <c r="AD50" i="12"/>
  <c r="G51" i="12"/>
  <c r="J51" i="12"/>
  <c r="Y51" i="12" s="1"/>
  <c r="L51" i="12"/>
  <c r="Z51" i="12" s="1"/>
  <c r="P51" i="12"/>
  <c r="AB51" i="12" s="1"/>
  <c r="R51" i="12"/>
  <c r="W51" i="12"/>
  <c r="AD51" i="12" s="1"/>
  <c r="AC51" i="12"/>
  <c r="G52" i="12"/>
  <c r="J52" i="12"/>
  <c r="L52" i="12"/>
  <c r="Z52" i="12" s="1"/>
  <c r="P52" i="12"/>
  <c r="AB52" i="12" s="1"/>
  <c r="R52" i="12"/>
  <c r="AC52" i="12" s="1"/>
  <c r="W52" i="12"/>
  <c r="AD52" i="12" s="1"/>
  <c r="Y52" i="12"/>
  <c r="G53" i="12"/>
  <c r="N53" i="12" s="1"/>
  <c r="AA53" i="12" s="1"/>
  <c r="J53" i="12"/>
  <c r="Y53" i="12" s="1"/>
  <c r="L53" i="12"/>
  <c r="Z53" i="12" s="1"/>
  <c r="P53" i="12"/>
  <c r="AB53" i="12" s="1"/>
  <c r="R53" i="12"/>
  <c r="AC53" i="12" s="1"/>
  <c r="W53" i="12"/>
  <c r="AD53" i="12" s="1"/>
  <c r="AF53" i="12"/>
  <c r="G54" i="12"/>
  <c r="J54" i="12"/>
  <c r="Y54" i="12" s="1"/>
  <c r="L54" i="12"/>
  <c r="P54" i="12"/>
  <c r="R54" i="12"/>
  <c r="AC54" i="12" s="1"/>
  <c r="W54" i="12"/>
  <c r="AD54" i="12" s="1"/>
  <c r="Z54" i="12"/>
  <c r="AB54" i="12"/>
  <c r="G55" i="12"/>
  <c r="J55" i="12"/>
  <c r="Y55" i="12" s="1"/>
  <c r="L55" i="12"/>
  <c r="Z55" i="12" s="1"/>
  <c r="P55" i="12"/>
  <c r="AB55" i="12" s="1"/>
  <c r="R55" i="12"/>
  <c r="AC55" i="12" s="1"/>
  <c r="W55" i="12"/>
  <c r="AD55" i="12" s="1"/>
  <c r="G56" i="12"/>
  <c r="J56" i="12"/>
  <c r="L56" i="12"/>
  <c r="Z56" i="12" s="1"/>
  <c r="P56" i="12"/>
  <c r="AB56" i="12" s="1"/>
  <c r="R56" i="12"/>
  <c r="AC56" i="12" s="1"/>
  <c r="W56" i="12"/>
  <c r="AD56" i="12" s="1"/>
  <c r="Y56" i="12"/>
  <c r="G57" i="12"/>
  <c r="J57" i="12"/>
  <c r="Y57" i="12" s="1"/>
  <c r="L57" i="12"/>
  <c r="Z57" i="12" s="1"/>
  <c r="P57" i="12"/>
  <c r="R57" i="12"/>
  <c r="AC57" i="12" s="1"/>
  <c r="W57" i="12"/>
  <c r="AD57" i="12" s="1"/>
  <c r="AB57" i="12"/>
  <c r="G58" i="12"/>
  <c r="J58" i="12"/>
  <c r="Y58" i="12" s="1"/>
  <c r="L58" i="12"/>
  <c r="Z58" i="12" s="1"/>
  <c r="P58" i="12"/>
  <c r="AB58" i="12" s="1"/>
  <c r="R58" i="12"/>
  <c r="W58" i="12"/>
  <c r="AD58" i="12" s="1"/>
  <c r="AC58" i="12"/>
  <c r="G59" i="12"/>
  <c r="J59" i="12"/>
  <c r="Y59" i="12" s="1"/>
  <c r="L59" i="12"/>
  <c r="Z59" i="12" s="1"/>
  <c r="P59" i="12"/>
  <c r="AB59" i="12" s="1"/>
  <c r="R59" i="12"/>
  <c r="AC59" i="12" s="1"/>
  <c r="W59" i="12"/>
  <c r="AD59" i="12"/>
  <c r="G60" i="12"/>
  <c r="J60" i="12"/>
  <c r="L60" i="12"/>
  <c r="Z60" i="12" s="1"/>
  <c r="N60" i="12"/>
  <c r="AA60" i="12" s="1"/>
  <c r="P60" i="12"/>
  <c r="AB60" i="12" s="1"/>
  <c r="R60" i="12"/>
  <c r="AC60" i="12" s="1"/>
  <c r="W60" i="12"/>
  <c r="AD60" i="12" s="1"/>
  <c r="Y60" i="12"/>
  <c r="AF60" i="12"/>
  <c r="G61" i="12"/>
  <c r="N61" i="12" s="1"/>
  <c r="AA61" i="12" s="1"/>
  <c r="J61" i="12"/>
  <c r="Y61" i="12" s="1"/>
  <c r="L61" i="12"/>
  <c r="P61" i="12"/>
  <c r="AB61" i="12" s="1"/>
  <c r="R61" i="12"/>
  <c r="AC61" i="12" s="1"/>
  <c r="W61" i="12"/>
  <c r="AD61" i="12" s="1"/>
  <c r="Z61" i="12"/>
  <c r="G62" i="12"/>
  <c r="J62" i="12"/>
  <c r="Y62" i="12" s="1"/>
  <c r="L62" i="12"/>
  <c r="Z62" i="12" s="1"/>
  <c r="P62" i="12"/>
  <c r="AB62" i="12" s="1"/>
  <c r="R62" i="12"/>
  <c r="W62" i="12"/>
  <c r="AD62" i="12" s="1"/>
  <c r="AC62" i="12"/>
  <c r="G63" i="12"/>
  <c r="J63" i="12"/>
  <c r="Y63" i="12" s="1"/>
  <c r="L63" i="12"/>
  <c r="Z63" i="12" s="1"/>
  <c r="P63" i="12"/>
  <c r="AB63" i="12" s="1"/>
  <c r="R63" i="12"/>
  <c r="W63" i="12"/>
  <c r="AC63" i="12"/>
  <c r="AD63" i="12"/>
  <c r="G64" i="12"/>
  <c r="J64" i="12"/>
  <c r="Y64" i="12" s="1"/>
  <c r="L64" i="12"/>
  <c r="P64" i="12"/>
  <c r="AB64" i="12" s="1"/>
  <c r="R64" i="12"/>
  <c r="AC64" i="12" s="1"/>
  <c r="W64" i="12"/>
  <c r="Z64" i="12"/>
  <c r="AD64" i="12"/>
  <c r="G65" i="12"/>
  <c r="J65" i="12"/>
  <c r="Y65" i="12" s="1"/>
  <c r="L65" i="12"/>
  <c r="Z65" i="12" s="1"/>
  <c r="P65" i="12"/>
  <c r="AB65" i="12" s="1"/>
  <c r="R65" i="12"/>
  <c r="AC65" i="12" s="1"/>
  <c r="W65" i="12"/>
  <c r="AD65" i="12" s="1"/>
  <c r="G66" i="12"/>
  <c r="J66" i="12"/>
  <c r="Y66" i="12" s="1"/>
  <c r="L66" i="12"/>
  <c r="P66" i="12"/>
  <c r="R66" i="12"/>
  <c r="AC66" i="12" s="1"/>
  <c r="W66" i="12"/>
  <c r="AD66" i="12" s="1"/>
  <c r="Z66" i="12"/>
  <c r="AB66" i="12"/>
  <c r="G67" i="12"/>
  <c r="J67" i="12"/>
  <c r="Y67" i="12" s="1"/>
  <c r="L67" i="12"/>
  <c r="Z67" i="12" s="1"/>
  <c r="P67" i="12"/>
  <c r="R67" i="12"/>
  <c r="AC67" i="12" s="1"/>
  <c r="W67" i="12"/>
  <c r="AB67" i="12"/>
  <c r="AD67" i="12"/>
  <c r="G68" i="12"/>
  <c r="J68" i="12"/>
  <c r="Y68" i="12" s="1"/>
  <c r="L68" i="12"/>
  <c r="P68" i="12"/>
  <c r="AB68" i="12" s="1"/>
  <c r="R68" i="12"/>
  <c r="AC68" i="12" s="1"/>
  <c r="W68" i="12"/>
  <c r="AD68" i="12" s="1"/>
  <c r="Z68" i="12"/>
  <c r="G69" i="12"/>
  <c r="N69" i="12" s="1"/>
  <c r="AA69" i="12" s="1"/>
  <c r="J69" i="12"/>
  <c r="L69" i="12"/>
  <c r="Z69" i="12" s="1"/>
  <c r="P69" i="12"/>
  <c r="AB69" i="12" s="1"/>
  <c r="R69" i="12"/>
  <c r="AC69" i="12" s="1"/>
  <c r="W69" i="12"/>
  <c r="AD69" i="12" s="1"/>
  <c r="Y69" i="12"/>
  <c r="G70" i="12"/>
  <c r="J70" i="12"/>
  <c r="Y70" i="12" s="1"/>
  <c r="L70" i="12"/>
  <c r="Z70" i="12" s="1"/>
  <c r="P70" i="12"/>
  <c r="R70" i="12"/>
  <c r="AC70" i="12" s="1"/>
  <c r="W70" i="12"/>
  <c r="AD70" i="12" s="1"/>
  <c r="AB70" i="12"/>
  <c r="G71" i="12"/>
  <c r="J71" i="12"/>
  <c r="Y71" i="12" s="1"/>
  <c r="L71" i="12"/>
  <c r="Z71" i="12" s="1"/>
  <c r="P71" i="12"/>
  <c r="AB71" i="12" s="1"/>
  <c r="R71" i="12"/>
  <c r="AC71" i="12" s="1"/>
  <c r="W71" i="12"/>
  <c r="AD71" i="12" s="1"/>
  <c r="G72" i="12"/>
  <c r="J72" i="12"/>
  <c r="Y72" i="12" s="1"/>
  <c r="L72" i="12"/>
  <c r="P72" i="12"/>
  <c r="AB72" i="12" s="1"/>
  <c r="R72" i="12"/>
  <c r="AC72" i="12" s="1"/>
  <c r="W72" i="12"/>
  <c r="AD72" i="12" s="1"/>
  <c r="Z72" i="12"/>
  <c r="G73" i="12"/>
  <c r="J73" i="12"/>
  <c r="L73" i="12"/>
  <c r="Z73" i="12" s="1"/>
  <c r="P73" i="12"/>
  <c r="AB73" i="12" s="1"/>
  <c r="R73" i="12"/>
  <c r="AC73" i="12" s="1"/>
  <c r="W73" i="12"/>
  <c r="AD73" i="12" s="1"/>
  <c r="Y73" i="12"/>
  <c r="G74" i="12"/>
  <c r="J74" i="12"/>
  <c r="Y74" i="12" s="1"/>
  <c r="L74" i="12"/>
  <c r="Z74" i="12" s="1"/>
  <c r="P74" i="12"/>
  <c r="AB74" i="12" s="1"/>
  <c r="R74" i="12"/>
  <c r="W74" i="12"/>
  <c r="AD74" i="12" s="1"/>
  <c r="AC74" i="12"/>
  <c r="G75" i="12"/>
  <c r="AF75" i="12" s="1"/>
  <c r="J75" i="12"/>
  <c r="Y75" i="12" s="1"/>
  <c r="L75" i="12"/>
  <c r="Z75" i="12" s="1"/>
  <c r="N75" i="12"/>
  <c r="AA75" i="12" s="1"/>
  <c r="P75" i="12"/>
  <c r="R75" i="12"/>
  <c r="AC75" i="12" s="1"/>
  <c r="W75" i="12"/>
  <c r="AB75" i="12"/>
  <c r="AD75" i="12"/>
  <c r="G76" i="12"/>
  <c r="J76" i="12"/>
  <c r="Y76" i="12" s="1"/>
  <c r="L76" i="12"/>
  <c r="P76" i="12"/>
  <c r="AB76" i="12" s="1"/>
  <c r="R76" i="12"/>
  <c r="AC76" i="12" s="1"/>
  <c r="W76" i="12"/>
  <c r="Z76" i="12"/>
  <c r="AD76" i="12"/>
  <c r="G77" i="12"/>
  <c r="J77" i="12"/>
  <c r="Y77" i="12" s="1"/>
  <c r="L77" i="12"/>
  <c r="Z77" i="12" s="1"/>
  <c r="P77" i="12"/>
  <c r="AB77" i="12" s="1"/>
  <c r="R77" i="12"/>
  <c r="AC77" i="12" s="1"/>
  <c r="W77" i="12"/>
  <c r="AD77" i="12" s="1"/>
  <c r="G78" i="12"/>
  <c r="J78" i="12"/>
  <c r="L78" i="12"/>
  <c r="Z78" i="12" s="1"/>
  <c r="P78" i="12"/>
  <c r="AB78" i="12" s="1"/>
  <c r="R78" i="12"/>
  <c r="AC78" i="12" s="1"/>
  <c r="W78" i="12"/>
  <c r="AD78" i="12" s="1"/>
  <c r="Y78" i="12"/>
  <c r="G79" i="12"/>
  <c r="N79" i="12" s="1"/>
  <c r="AA79" i="12" s="1"/>
  <c r="J79" i="12"/>
  <c r="Y79" i="12" s="1"/>
  <c r="L79" i="12"/>
  <c r="Z79" i="12" s="1"/>
  <c r="P79" i="12"/>
  <c r="AB79" i="12" s="1"/>
  <c r="R79" i="12"/>
  <c r="AC79" i="12" s="1"/>
  <c r="W79" i="12"/>
  <c r="AD79" i="12" s="1"/>
  <c r="AF79" i="12"/>
  <c r="G80" i="12"/>
  <c r="J80" i="12"/>
  <c r="Y80" i="12" s="1"/>
  <c r="L80" i="12"/>
  <c r="P80" i="12"/>
  <c r="R80" i="12"/>
  <c r="AC80" i="12" s="1"/>
  <c r="W80" i="12"/>
  <c r="AD80" i="12" s="1"/>
  <c r="Z80" i="12"/>
  <c r="AB80" i="12"/>
  <c r="G81" i="12"/>
  <c r="N81" i="12" s="1"/>
  <c r="AA81" i="12" s="1"/>
  <c r="J81" i="12"/>
  <c r="Y81" i="12" s="1"/>
  <c r="L81" i="12"/>
  <c r="Z81" i="12" s="1"/>
  <c r="P81" i="12"/>
  <c r="AB81" i="12" s="1"/>
  <c r="R81" i="12"/>
  <c r="AC81" i="12" s="1"/>
  <c r="W81" i="12"/>
  <c r="AD81" i="12" s="1"/>
  <c r="AF81" i="12"/>
  <c r="G82" i="12"/>
  <c r="AF82" i="12" s="1"/>
  <c r="J82" i="12"/>
  <c r="L82" i="12"/>
  <c r="N82" i="12"/>
  <c r="AA82" i="12" s="1"/>
  <c r="P82" i="12"/>
  <c r="AB82" i="12" s="1"/>
  <c r="R82" i="12"/>
  <c r="AC82" i="12" s="1"/>
  <c r="W82" i="12"/>
  <c r="AD82" i="12" s="1"/>
  <c r="Y82" i="12"/>
  <c r="Z82" i="12"/>
  <c r="G83" i="12"/>
  <c r="N83" i="12" s="1"/>
  <c r="AA83" i="12" s="1"/>
  <c r="J83" i="12"/>
  <c r="L83" i="12"/>
  <c r="Z83" i="12" s="1"/>
  <c r="P83" i="12"/>
  <c r="R83" i="12"/>
  <c r="AC83" i="12" s="1"/>
  <c r="W83" i="12"/>
  <c r="AD83" i="12" s="1"/>
  <c r="Y83" i="12"/>
  <c r="AB83" i="12"/>
  <c r="AF83" i="12"/>
  <c r="G84" i="12"/>
  <c r="J84" i="12"/>
  <c r="Y84" i="12" s="1"/>
  <c r="L84" i="12"/>
  <c r="P84" i="12"/>
  <c r="AB84" i="12" s="1"/>
  <c r="R84" i="12"/>
  <c r="W84" i="12"/>
  <c r="AD84" i="12" s="1"/>
  <c r="Z84" i="12"/>
  <c r="AC84" i="12"/>
  <c r="G85" i="12"/>
  <c r="N85" i="12" s="1"/>
  <c r="AA85" i="12" s="1"/>
  <c r="J85" i="12"/>
  <c r="Y85" i="12" s="1"/>
  <c r="L85" i="12"/>
  <c r="Z85" i="12" s="1"/>
  <c r="P85" i="12"/>
  <c r="AB85" i="12" s="1"/>
  <c r="R85" i="12"/>
  <c r="AC85" i="12" s="1"/>
  <c r="W85" i="12"/>
  <c r="AD85" i="12" s="1"/>
  <c r="AF85" i="12"/>
  <c r="G86" i="12"/>
  <c r="J86" i="12"/>
  <c r="L86" i="12"/>
  <c r="N86" i="12"/>
  <c r="AA86" i="12" s="1"/>
  <c r="P86" i="12"/>
  <c r="AB86" i="12" s="1"/>
  <c r="R86" i="12"/>
  <c r="W86" i="12"/>
  <c r="Y86" i="12"/>
  <c r="Z86" i="12"/>
  <c r="AC86" i="12"/>
  <c r="AD86" i="12"/>
  <c r="AF86" i="12"/>
  <c r="G87" i="12"/>
  <c r="N87" i="12" s="1"/>
  <c r="AA87" i="12" s="1"/>
  <c r="J87" i="12"/>
  <c r="Y87" i="12" s="1"/>
  <c r="L87" i="12"/>
  <c r="P87" i="12"/>
  <c r="AB87" i="12" s="1"/>
  <c r="R87" i="12"/>
  <c r="AC87" i="12" s="1"/>
  <c r="W87" i="12"/>
  <c r="AD87" i="12" s="1"/>
  <c r="Z87" i="12"/>
  <c r="G88" i="12"/>
  <c r="J88" i="12"/>
  <c r="Y88" i="12" s="1"/>
  <c r="L88" i="12"/>
  <c r="Z88" i="12" s="1"/>
  <c r="P88" i="12"/>
  <c r="AB88" i="12" s="1"/>
  <c r="R88" i="12"/>
  <c r="W88" i="12"/>
  <c r="AD88" i="12" s="1"/>
  <c r="AC88" i="12"/>
  <c r="G89" i="12"/>
  <c r="J89" i="12"/>
  <c r="Y89" i="12" s="1"/>
  <c r="L89" i="12"/>
  <c r="Z89" i="12" s="1"/>
  <c r="P89" i="12"/>
  <c r="AB89" i="12" s="1"/>
  <c r="R89" i="12"/>
  <c r="AC89" i="12" s="1"/>
  <c r="W89" i="12"/>
  <c r="AD89" i="12" s="1"/>
  <c r="G90" i="12"/>
  <c r="J90" i="12"/>
  <c r="Y90" i="12" s="1"/>
  <c r="L90" i="12"/>
  <c r="P90" i="12"/>
  <c r="AB90" i="12" s="1"/>
  <c r="R90" i="12"/>
  <c r="W90" i="12"/>
  <c r="AD90" i="12" s="1"/>
  <c r="Z90" i="12"/>
  <c r="AC90" i="12"/>
  <c r="G91" i="12"/>
  <c r="J91" i="12"/>
  <c r="Y91" i="12" s="1"/>
  <c r="L91" i="12"/>
  <c r="Z91" i="12" s="1"/>
  <c r="P91" i="12"/>
  <c r="R91" i="12"/>
  <c r="AC91" i="12" s="1"/>
  <c r="W91" i="12"/>
  <c r="AD91" i="12" s="1"/>
  <c r="AB91" i="12"/>
  <c r="G92" i="12"/>
  <c r="J92" i="12"/>
  <c r="Y92" i="12" s="1"/>
  <c r="L92" i="12"/>
  <c r="P92" i="12"/>
  <c r="R92" i="12"/>
  <c r="W92" i="12"/>
  <c r="AD92" i="12" s="1"/>
  <c r="Z92" i="12"/>
  <c r="AB92" i="12"/>
  <c r="AC92" i="12"/>
  <c r="G93" i="12"/>
  <c r="J93" i="12"/>
  <c r="Y93" i="12" s="1"/>
  <c r="L93" i="12"/>
  <c r="Z93" i="12" s="1"/>
  <c r="P93" i="12"/>
  <c r="AB93" i="12" s="1"/>
  <c r="R93" i="12"/>
  <c r="W93" i="12"/>
  <c r="AD93" i="12" s="1"/>
  <c r="AC93" i="12"/>
  <c r="G94" i="12"/>
  <c r="J94" i="12"/>
  <c r="Y94" i="12" s="1"/>
  <c r="L94" i="12"/>
  <c r="P94" i="12"/>
  <c r="AB94" i="12" s="1"/>
  <c r="R94" i="12"/>
  <c r="AC94" i="12" s="1"/>
  <c r="W94" i="12"/>
  <c r="AD94" i="12" s="1"/>
  <c r="Z94" i="12"/>
  <c r="G95" i="12"/>
  <c r="J95" i="12"/>
  <c r="L95" i="12"/>
  <c r="Z95" i="12" s="1"/>
  <c r="P95" i="12"/>
  <c r="R95" i="12"/>
  <c r="AC95" i="12" s="1"/>
  <c r="W95" i="12"/>
  <c r="AD95" i="12" s="1"/>
  <c r="Y95" i="12"/>
  <c r="AB95" i="12"/>
  <c r="G96" i="12"/>
  <c r="J96" i="12"/>
  <c r="Y96" i="12" s="1"/>
  <c r="L96" i="12"/>
  <c r="Z96" i="12" s="1"/>
  <c r="P96" i="12"/>
  <c r="R96" i="12"/>
  <c r="AC96" i="12" s="1"/>
  <c r="W96" i="12"/>
  <c r="AB96" i="12"/>
  <c r="AD96" i="12"/>
  <c r="G97" i="12"/>
  <c r="J97" i="12"/>
  <c r="Y97" i="12" s="1"/>
  <c r="L97" i="12"/>
  <c r="Z97" i="12" s="1"/>
  <c r="N97" i="12"/>
  <c r="AA97" i="12" s="1"/>
  <c r="P97" i="12"/>
  <c r="AB97" i="12" s="1"/>
  <c r="R97" i="12"/>
  <c r="W97" i="12"/>
  <c r="AC97" i="12"/>
  <c r="AD97" i="12"/>
  <c r="AF97" i="12"/>
  <c r="G98" i="12"/>
  <c r="J98" i="12"/>
  <c r="Y98" i="12" s="1"/>
  <c r="L98" i="12"/>
  <c r="Z98" i="12" s="1"/>
  <c r="N98" i="12"/>
  <c r="AA98" i="12" s="1"/>
  <c r="P98" i="12"/>
  <c r="AB98" i="12" s="1"/>
  <c r="R98" i="12"/>
  <c r="AC98" i="12" s="1"/>
  <c r="W98" i="12"/>
  <c r="AD98" i="12" s="1"/>
  <c r="AF98" i="12"/>
  <c r="G99" i="12"/>
  <c r="N99" i="12" s="1"/>
  <c r="AA99" i="12" s="1"/>
  <c r="J99" i="12"/>
  <c r="Y99" i="12" s="1"/>
  <c r="L99" i="12"/>
  <c r="P99" i="12"/>
  <c r="AB99" i="12" s="1"/>
  <c r="R99" i="12"/>
  <c r="AC99" i="12" s="1"/>
  <c r="W99" i="12"/>
  <c r="AD99" i="12" s="1"/>
  <c r="Z99" i="12"/>
  <c r="AF99" i="12"/>
  <c r="G100" i="12"/>
  <c r="J100" i="12"/>
  <c r="Y100" i="12" s="1"/>
  <c r="L100" i="12"/>
  <c r="Z100" i="12" s="1"/>
  <c r="P100" i="12"/>
  <c r="AB100" i="12" s="1"/>
  <c r="R100" i="12"/>
  <c r="W100" i="12"/>
  <c r="AD100" i="12" s="1"/>
  <c r="AC100" i="12"/>
  <c r="G101" i="12"/>
  <c r="J101" i="12"/>
  <c r="Y101" i="12" s="1"/>
  <c r="L101" i="12"/>
  <c r="Z101" i="12" s="1"/>
  <c r="P101" i="12"/>
  <c r="AB101" i="12" s="1"/>
  <c r="R101" i="12"/>
  <c r="AC101" i="12" s="1"/>
  <c r="W101" i="12"/>
  <c r="AD101" i="12" s="1"/>
  <c r="G102" i="12"/>
  <c r="J102" i="12"/>
  <c r="L102" i="12"/>
  <c r="Z102" i="12" s="1"/>
  <c r="P102" i="12"/>
  <c r="AB102" i="12" s="1"/>
  <c r="R102" i="12"/>
  <c r="AC102" i="12" s="1"/>
  <c r="W102" i="12"/>
  <c r="AD102" i="12" s="1"/>
  <c r="Y102" i="12"/>
  <c r="G103" i="12"/>
  <c r="N103" i="12" s="1"/>
  <c r="AA103" i="12" s="1"/>
  <c r="J103" i="12"/>
  <c r="L103" i="12"/>
  <c r="Z103" i="12" s="1"/>
  <c r="P103" i="12"/>
  <c r="R103" i="12"/>
  <c r="AC103" i="12" s="1"/>
  <c r="W103" i="12"/>
  <c r="AD103" i="12" s="1"/>
  <c r="Y103" i="12"/>
  <c r="AB103" i="12"/>
  <c r="G104" i="12"/>
  <c r="J104" i="12"/>
  <c r="Y104" i="12" s="1"/>
  <c r="L104" i="12"/>
  <c r="Z104" i="12" s="1"/>
  <c r="P104" i="12"/>
  <c r="AB104" i="12" s="1"/>
  <c r="R104" i="12"/>
  <c r="W104" i="12"/>
  <c r="AD104" i="12" s="1"/>
  <c r="AC104" i="12"/>
  <c r="G105" i="12"/>
  <c r="J105" i="12"/>
  <c r="Y105" i="12" s="1"/>
  <c r="L105" i="12"/>
  <c r="Z105" i="12" s="1"/>
  <c r="P105" i="12"/>
  <c r="AB105" i="12" s="1"/>
  <c r="R105" i="12"/>
  <c r="W105" i="12"/>
  <c r="AD105" i="12" s="1"/>
  <c r="AC105" i="12"/>
  <c r="G106" i="12"/>
  <c r="J106" i="12"/>
  <c r="Y106" i="12" s="1"/>
  <c r="L106" i="12"/>
  <c r="P106" i="12"/>
  <c r="AB106" i="12" s="1"/>
  <c r="R106" i="12"/>
  <c r="AC106" i="12" s="1"/>
  <c r="W106" i="12"/>
  <c r="Z106" i="12"/>
  <c r="AD106" i="12"/>
  <c r="G107" i="12"/>
  <c r="J107" i="12"/>
  <c r="Y107" i="12" s="1"/>
  <c r="L107" i="12"/>
  <c r="Z107" i="12" s="1"/>
  <c r="P107" i="12"/>
  <c r="R107" i="12"/>
  <c r="AC107" i="12" s="1"/>
  <c r="W107" i="12"/>
  <c r="AD107" i="12" s="1"/>
  <c r="AB107" i="12"/>
  <c r="G108" i="12"/>
  <c r="J108" i="12"/>
  <c r="Y108" i="12" s="1"/>
  <c r="L108" i="12"/>
  <c r="P108" i="12"/>
  <c r="AB108" i="12" s="1"/>
  <c r="R108" i="12"/>
  <c r="W108" i="12"/>
  <c r="AD108" i="12" s="1"/>
  <c r="Z108" i="12"/>
  <c r="AC108" i="12"/>
  <c r="G109" i="12"/>
  <c r="J109" i="12"/>
  <c r="Y109" i="12" s="1"/>
  <c r="L109" i="12"/>
  <c r="Z109" i="12" s="1"/>
  <c r="P109" i="12"/>
  <c r="AB109" i="12" s="1"/>
  <c r="R109" i="12"/>
  <c r="W109" i="12"/>
  <c r="AC109" i="12"/>
  <c r="AD109" i="12"/>
  <c r="G110" i="12"/>
  <c r="J110" i="12"/>
  <c r="Y110" i="12" s="1"/>
  <c r="L110" i="12"/>
  <c r="Z110" i="12" s="1"/>
  <c r="P110" i="12"/>
  <c r="AB110" i="12" s="1"/>
  <c r="R110" i="12"/>
  <c r="AC110" i="12" s="1"/>
  <c r="W110" i="12"/>
  <c r="AD110" i="12" s="1"/>
  <c r="G111" i="12"/>
  <c r="N111" i="12" s="1"/>
  <c r="AA111" i="12" s="1"/>
  <c r="J111" i="12"/>
  <c r="Y111" i="12" s="1"/>
  <c r="L111" i="12"/>
  <c r="Z111" i="12" s="1"/>
  <c r="P111" i="12"/>
  <c r="R111" i="12"/>
  <c r="AC111" i="12" s="1"/>
  <c r="W111" i="12"/>
  <c r="AD111" i="12" s="1"/>
  <c r="AB111" i="12"/>
  <c r="G112" i="12"/>
  <c r="J112" i="12"/>
  <c r="Y112" i="12" s="1"/>
  <c r="L112" i="12"/>
  <c r="P112" i="12"/>
  <c r="AB112" i="12" s="1"/>
  <c r="R112" i="12"/>
  <c r="W112" i="12"/>
  <c r="AD112" i="12" s="1"/>
  <c r="Z112" i="12"/>
  <c r="AC112" i="12"/>
  <c r="G113" i="12"/>
  <c r="J113" i="12"/>
  <c r="Y113" i="12" s="1"/>
  <c r="L113" i="12"/>
  <c r="Z113" i="12" s="1"/>
  <c r="P113" i="12"/>
  <c r="AB113" i="12" s="1"/>
  <c r="R113" i="12"/>
  <c r="W113" i="12"/>
  <c r="AC113" i="12"/>
  <c r="AD113" i="12"/>
  <c r="G114" i="12"/>
  <c r="J114" i="12"/>
  <c r="Y114" i="12" s="1"/>
  <c r="L114" i="12"/>
  <c r="P114" i="12"/>
  <c r="AB114" i="12" s="1"/>
  <c r="R114" i="12"/>
  <c r="AC114" i="12" s="1"/>
  <c r="W114" i="12"/>
  <c r="AD114" i="12" s="1"/>
  <c r="Z114" i="12"/>
  <c r="G115" i="12"/>
  <c r="J115" i="12"/>
  <c r="L115" i="12"/>
  <c r="Z115" i="12" s="1"/>
  <c r="P115" i="12"/>
  <c r="R115" i="12"/>
  <c r="AC115" i="12" s="1"/>
  <c r="W115" i="12"/>
  <c r="AD115" i="12" s="1"/>
  <c r="Y115" i="12"/>
  <c r="AB115" i="12"/>
  <c r="G117" i="12"/>
  <c r="J117" i="12"/>
  <c r="Y117" i="12" s="1"/>
  <c r="L117" i="12"/>
  <c r="Z117" i="12" s="1"/>
  <c r="P117" i="12"/>
  <c r="R117" i="12"/>
  <c r="AC117" i="12" s="1"/>
  <c r="W117" i="12"/>
  <c r="AB117" i="12"/>
  <c r="AD117" i="12"/>
  <c r="G118" i="12"/>
  <c r="N118" i="12" s="1"/>
  <c r="AA118" i="12" s="1"/>
  <c r="J118" i="12"/>
  <c r="Y118" i="12" s="1"/>
  <c r="L118" i="12"/>
  <c r="Z118" i="12" s="1"/>
  <c r="P118" i="12"/>
  <c r="AB118" i="12" s="1"/>
  <c r="R118" i="12"/>
  <c r="W118" i="12"/>
  <c r="AC118" i="12"/>
  <c r="AD118" i="12"/>
  <c r="G119" i="12"/>
  <c r="N119" i="12" s="1"/>
  <c r="AA119" i="12" s="1"/>
  <c r="J119" i="12"/>
  <c r="Y119" i="12" s="1"/>
  <c r="L119" i="12"/>
  <c r="Z119" i="12" s="1"/>
  <c r="P119" i="12"/>
  <c r="AB119" i="12" s="1"/>
  <c r="R119" i="12"/>
  <c r="AC119" i="12" s="1"/>
  <c r="W119" i="12"/>
  <c r="AD119" i="12" s="1"/>
  <c r="AF119" i="12"/>
  <c r="G120" i="12"/>
  <c r="N120" i="12" s="1"/>
  <c r="AA120" i="12" s="1"/>
  <c r="J120" i="12"/>
  <c r="Y120" i="12" s="1"/>
  <c r="L120" i="12"/>
  <c r="P120" i="12"/>
  <c r="AB120" i="12" s="1"/>
  <c r="R120" i="12"/>
  <c r="AC120" i="12" s="1"/>
  <c r="W120" i="12"/>
  <c r="AD120" i="12" s="1"/>
  <c r="Z120" i="12"/>
  <c r="G121" i="12"/>
  <c r="J121" i="12"/>
  <c r="Y121" i="12" s="1"/>
  <c r="L121" i="12"/>
  <c r="Z121" i="12" s="1"/>
  <c r="P121" i="12"/>
  <c r="R121" i="12"/>
  <c r="AC121" i="12" s="1"/>
  <c r="W121" i="12"/>
  <c r="AB121" i="12"/>
  <c r="AD121" i="12"/>
  <c r="G122" i="12"/>
  <c r="N122" i="12" s="1"/>
  <c r="AA122" i="12" s="1"/>
  <c r="J122" i="12"/>
  <c r="Y122" i="12" s="1"/>
  <c r="L122" i="12"/>
  <c r="Z122" i="12" s="1"/>
  <c r="P122" i="12"/>
  <c r="AB122" i="12" s="1"/>
  <c r="R122" i="12"/>
  <c r="W122" i="12"/>
  <c r="AD122" i="12" s="1"/>
  <c r="AC122" i="12"/>
  <c r="AF122" i="12"/>
  <c r="G123" i="12"/>
  <c r="J123" i="12"/>
  <c r="L123" i="12"/>
  <c r="N123" i="12"/>
  <c r="AA123" i="12" s="1"/>
  <c r="P123" i="12"/>
  <c r="AB123" i="12" s="1"/>
  <c r="R123" i="12"/>
  <c r="W123" i="12"/>
  <c r="Y123" i="12"/>
  <c r="Z123" i="12"/>
  <c r="AC123" i="12"/>
  <c r="AD123" i="12"/>
  <c r="AF123" i="12"/>
  <c r="G124" i="12"/>
  <c r="J124" i="12"/>
  <c r="Y124" i="12" s="1"/>
  <c r="L124" i="12"/>
  <c r="P124" i="12"/>
  <c r="AB124" i="12" s="1"/>
  <c r="R124" i="12"/>
  <c r="AC124" i="12" s="1"/>
  <c r="W124" i="12"/>
  <c r="AD124" i="12" s="1"/>
  <c r="Z124" i="12"/>
  <c r="G125" i="12"/>
  <c r="J125" i="12"/>
  <c r="L125" i="12"/>
  <c r="Z125" i="12" s="1"/>
  <c r="P125" i="12"/>
  <c r="R125" i="12"/>
  <c r="AC125" i="12" s="1"/>
  <c r="W125" i="12"/>
  <c r="Y125" i="12"/>
  <c r="AB125" i="12"/>
  <c r="AD125" i="12"/>
  <c r="G126" i="12"/>
  <c r="J126" i="12"/>
  <c r="Y126" i="12" s="1"/>
  <c r="L126" i="12"/>
  <c r="Z126" i="12" s="1"/>
  <c r="N126" i="12"/>
  <c r="AA126" i="12" s="1"/>
  <c r="P126" i="12"/>
  <c r="R126" i="12"/>
  <c r="AC126" i="12" s="1"/>
  <c r="W126" i="12"/>
  <c r="AB126" i="12"/>
  <c r="AD126" i="12"/>
  <c r="AF126" i="12"/>
  <c r="G127" i="12"/>
  <c r="N127" i="12" s="1"/>
  <c r="AA127" i="12" s="1"/>
  <c r="J127" i="12"/>
  <c r="L127" i="12"/>
  <c r="P127" i="12"/>
  <c r="AB127" i="12" s="1"/>
  <c r="R127" i="12"/>
  <c r="AC127" i="12" s="1"/>
  <c r="W127" i="12"/>
  <c r="AD127" i="12" s="1"/>
  <c r="Y127" i="12"/>
  <c r="Z127" i="12"/>
  <c r="G128" i="12"/>
  <c r="N128" i="12" s="1"/>
  <c r="AA128" i="12" s="1"/>
  <c r="J128" i="12"/>
  <c r="Y128" i="12" s="1"/>
  <c r="L128" i="12"/>
  <c r="P128" i="12"/>
  <c r="AB128" i="12" s="1"/>
  <c r="R128" i="12"/>
  <c r="AC128" i="12" s="1"/>
  <c r="W128" i="12"/>
  <c r="AD128" i="12" s="1"/>
  <c r="Z128" i="12"/>
  <c r="G129" i="12"/>
  <c r="J129" i="12"/>
  <c r="Y129" i="12" s="1"/>
  <c r="L129" i="12"/>
  <c r="Z129" i="12" s="1"/>
  <c r="P129" i="12"/>
  <c r="R129" i="12"/>
  <c r="AC129" i="12" s="1"/>
  <c r="W129" i="12"/>
  <c r="AD129" i="12" s="1"/>
  <c r="AB129" i="12"/>
  <c r="G130" i="12"/>
  <c r="N130" i="12" s="1"/>
  <c r="AA130" i="12" s="1"/>
  <c r="J130" i="12"/>
  <c r="Y130" i="12" s="1"/>
  <c r="L130" i="12"/>
  <c r="Z130" i="12" s="1"/>
  <c r="P130" i="12"/>
  <c r="AB130" i="12" s="1"/>
  <c r="R130" i="12"/>
  <c r="AC130" i="12" s="1"/>
  <c r="W130" i="12"/>
  <c r="AD130" i="12" s="1"/>
  <c r="G131" i="12"/>
  <c r="N131" i="12" s="1"/>
  <c r="AA131" i="12" s="1"/>
  <c r="J131" i="12"/>
  <c r="Y131" i="12" s="1"/>
  <c r="L131" i="12"/>
  <c r="Z131" i="12" s="1"/>
  <c r="P131" i="12"/>
  <c r="AB131" i="12" s="1"/>
  <c r="R131" i="12"/>
  <c r="AC131" i="12" s="1"/>
  <c r="W131" i="12"/>
  <c r="AD131" i="12" s="1"/>
  <c r="AF131" i="12"/>
  <c r="G132" i="12"/>
  <c r="N132" i="12" s="1"/>
  <c r="AA132" i="12" s="1"/>
  <c r="J132" i="12"/>
  <c r="Y132" i="12" s="1"/>
  <c r="L132" i="12"/>
  <c r="P132" i="12"/>
  <c r="AB132" i="12" s="1"/>
  <c r="R132" i="12"/>
  <c r="AC132" i="12" s="1"/>
  <c r="W132" i="12"/>
  <c r="AD132" i="12" s="1"/>
  <c r="Z132" i="12"/>
  <c r="AF132" i="12"/>
  <c r="G133" i="12"/>
  <c r="J133" i="12"/>
  <c r="Y133" i="12" s="1"/>
  <c r="L133" i="12"/>
  <c r="Z133" i="12" s="1"/>
  <c r="P133" i="12"/>
  <c r="AB133" i="12" s="1"/>
  <c r="R133" i="12"/>
  <c r="W133" i="12"/>
  <c r="AD133" i="12" s="1"/>
  <c r="AC133" i="12"/>
  <c r="G134" i="12"/>
  <c r="J134" i="12"/>
  <c r="Y134" i="12" s="1"/>
  <c r="L134" i="12"/>
  <c r="Z134" i="12" s="1"/>
  <c r="P134" i="12"/>
  <c r="AB134" i="12" s="1"/>
  <c r="R134" i="12"/>
  <c r="W134" i="12"/>
  <c r="AC134" i="12"/>
  <c r="AD134" i="12"/>
  <c r="G135" i="12"/>
  <c r="J135" i="12"/>
  <c r="Y135" i="12" s="1"/>
  <c r="L135" i="12"/>
  <c r="P135" i="12"/>
  <c r="AB135" i="12" s="1"/>
  <c r="R135" i="12"/>
  <c r="AC135" i="12" s="1"/>
  <c r="W135" i="12"/>
  <c r="Z135" i="12"/>
  <c r="AD135" i="12"/>
  <c r="G136" i="12"/>
  <c r="N136" i="12" s="1"/>
  <c r="AA136" i="12" s="1"/>
  <c r="J136" i="12"/>
  <c r="Y136" i="12" s="1"/>
  <c r="L136" i="12"/>
  <c r="Z136" i="12" s="1"/>
  <c r="P136" i="12"/>
  <c r="R136" i="12"/>
  <c r="AC136" i="12" s="1"/>
  <c r="W136" i="12"/>
  <c r="AD136" i="12" s="1"/>
  <c r="AB136" i="12"/>
  <c r="G137" i="12"/>
  <c r="J137" i="12"/>
  <c r="Y137" i="12" s="1"/>
  <c r="L137" i="12"/>
  <c r="Z137" i="12" s="1"/>
  <c r="P137" i="12"/>
  <c r="AB137" i="12" s="1"/>
  <c r="R137" i="12"/>
  <c r="W137" i="12"/>
  <c r="AD137" i="12" s="1"/>
  <c r="AC137" i="12"/>
  <c r="G138" i="12"/>
  <c r="J138" i="12"/>
  <c r="Y138" i="12" s="1"/>
  <c r="L138" i="12"/>
  <c r="Z138" i="12" s="1"/>
  <c r="P138" i="12"/>
  <c r="AB138" i="12" s="1"/>
  <c r="R138" i="12"/>
  <c r="W138" i="12"/>
  <c r="AC138" i="12"/>
  <c r="AD138" i="12"/>
  <c r="G139" i="12"/>
  <c r="J139" i="12"/>
  <c r="L139" i="12"/>
  <c r="Z139" i="12" s="1"/>
  <c r="P139" i="12"/>
  <c r="AB139" i="12" s="1"/>
  <c r="R139" i="12"/>
  <c r="W139" i="12"/>
  <c r="Y139" i="12"/>
  <c r="AC139" i="12"/>
  <c r="AD139" i="12"/>
  <c r="G140" i="12"/>
  <c r="J140" i="12"/>
  <c r="L140" i="12"/>
  <c r="Z140" i="12" s="1"/>
  <c r="P140" i="12"/>
  <c r="R140" i="12"/>
  <c r="AC140" i="12" s="1"/>
  <c r="W140" i="12"/>
  <c r="AD140" i="12" s="1"/>
  <c r="Y140" i="12"/>
  <c r="AB140" i="12"/>
  <c r="G141" i="12"/>
  <c r="J141" i="12"/>
  <c r="Y141" i="12" s="1"/>
  <c r="L141" i="12"/>
  <c r="P141" i="12"/>
  <c r="AB141" i="12" s="1"/>
  <c r="R141" i="12"/>
  <c r="AC141" i="12" s="1"/>
  <c r="W141" i="12"/>
  <c r="AD141" i="12" s="1"/>
  <c r="Z141" i="12"/>
  <c r="G142" i="12"/>
  <c r="J142" i="12"/>
  <c r="Y142" i="12" s="1"/>
  <c r="L142" i="12"/>
  <c r="Z142" i="12" s="1"/>
  <c r="P142" i="12"/>
  <c r="R142" i="12"/>
  <c r="AC142" i="12" s="1"/>
  <c r="W142" i="12"/>
  <c r="AD142" i="12" s="1"/>
  <c r="AB142" i="12"/>
  <c r="G143" i="12"/>
  <c r="J143" i="12"/>
  <c r="L143" i="12"/>
  <c r="Z143" i="12" s="1"/>
  <c r="P143" i="12"/>
  <c r="AB143" i="12" s="1"/>
  <c r="R143" i="12"/>
  <c r="AC143" i="12" s="1"/>
  <c r="W143" i="12"/>
  <c r="AD143" i="12" s="1"/>
  <c r="Y143" i="12"/>
  <c r="G144" i="12"/>
  <c r="N144" i="12" s="1"/>
  <c r="AA144" i="12" s="1"/>
  <c r="J144" i="12"/>
  <c r="L144" i="12"/>
  <c r="Z144" i="12" s="1"/>
  <c r="P144" i="12"/>
  <c r="R144" i="12"/>
  <c r="AC144" i="12" s="1"/>
  <c r="W144" i="12"/>
  <c r="AD144" i="12" s="1"/>
  <c r="Y144" i="12"/>
  <c r="AB144" i="12"/>
  <c r="G145" i="12"/>
  <c r="J145" i="12"/>
  <c r="Y145" i="12" s="1"/>
  <c r="L145" i="12"/>
  <c r="P145" i="12"/>
  <c r="AB145" i="12" s="1"/>
  <c r="R145" i="12"/>
  <c r="AC145" i="12" s="1"/>
  <c r="W145" i="12"/>
  <c r="AD145" i="12" s="1"/>
  <c r="Z145" i="12"/>
  <c r="G146" i="12"/>
  <c r="J146" i="12"/>
  <c r="Y146" i="12" s="1"/>
  <c r="L146" i="12"/>
  <c r="Z146" i="12" s="1"/>
  <c r="P146" i="12"/>
  <c r="AB146" i="12" s="1"/>
  <c r="R146" i="12"/>
  <c r="AC146" i="12" s="1"/>
  <c r="W146" i="12"/>
  <c r="AD146" i="12" s="1"/>
  <c r="G147" i="12"/>
  <c r="J147" i="12"/>
  <c r="L147" i="12"/>
  <c r="Z147" i="12" s="1"/>
  <c r="P147" i="12"/>
  <c r="AB147" i="12" s="1"/>
  <c r="R147" i="12"/>
  <c r="AC147" i="12" s="1"/>
  <c r="W147" i="12"/>
  <c r="AD147" i="12" s="1"/>
  <c r="Y147" i="12"/>
  <c r="G148" i="12"/>
  <c r="J148" i="12"/>
  <c r="Y148" i="12" s="1"/>
  <c r="L148" i="12"/>
  <c r="P148" i="12"/>
  <c r="R148" i="12"/>
  <c r="AC148" i="12" s="1"/>
  <c r="W148" i="12"/>
  <c r="AD148" i="12" s="1"/>
  <c r="Z148" i="12"/>
  <c r="AB148" i="12"/>
  <c r="G149" i="12"/>
  <c r="J149" i="12"/>
  <c r="Y149" i="12" s="1"/>
  <c r="L149" i="12"/>
  <c r="P149" i="12"/>
  <c r="R149" i="12"/>
  <c r="AC149" i="12" s="1"/>
  <c r="W149" i="12"/>
  <c r="AD149" i="12" s="1"/>
  <c r="Z149" i="12"/>
  <c r="AB149" i="12"/>
  <c r="G150" i="12"/>
  <c r="J150" i="12"/>
  <c r="Y150" i="12" s="1"/>
  <c r="L150" i="12"/>
  <c r="Z150" i="12" s="1"/>
  <c r="P150" i="12"/>
  <c r="AB150" i="12" s="1"/>
  <c r="R150" i="12"/>
  <c r="AC150" i="12" s="1"/>
  <c r="W150" i="12"/>
  <c r="AD150" i="12"/>
  <c r="G151" i="12"/>
  <c r="N151" i="12" s="1"/>
  <c r="AA151" i="12" s="1"/>
  <c r="J151" i="12"/>
  <c r="Y151" i="12" s="1"/>
  <c r="L151" i="12"/>
  <c r="P151" i="12"/>
  <c r="AB151" i="12" s="1"/>
  <c r="R151" i="12"/>
  <c r="AC151" i="12" s="1"/>
  <c r="W151" i="12"/>
  <c r="AD151" i="12" s="1"/>
  <c r="Z151" i="12"/>
  <c r="AF151" i="12"/>
  <c r="G152" i="12"/>
  <c r="N152" i="12" s="1"/>
  <c r="AA152" i="12" s="1"/>
  <c r="J152" i="12"/>
  <c r="Y152" i="12" s="1"/>
  <c r="L152" i="12"/>
  <c r="P152" i="12"/>
  <c r="AB152" i="12" s="1"/>
  <c r="R152" i="12"/>
  <c r="AC152" i="12" s="1"/>
  <c r="W152" i="12"/>
  <c r="AD152" i="12" s="1"/>
  <c r="Z152" i="12"/>
  <c r="AF152" i="12"/>
  <c r="G153" i="12"/>
  <c r="AF153" i="12" s="1"/>
  <c r="J153" i="12"/>
  <c r="Y153" i="12" s="1"/>
  <c r="L153" i="12"/>
  <c r="Z153" i="12" s="1"/>
  <c r="N153" i="12"/>
  <c r="AA153" i="12" s="1"/>
  <c r="P153" i="12"/>
  <c r="R153" i="12"/>
  <c r="AC153" i="12" s="1"/>
  <c r="W153" i="12"/>
  <c r="AB153" i="12"/>
  <c r="AD153" i="12"/>
  <c r="G154" i="12"/>
  <c r="N154" i="12" s="1"/>
  <c r="AA154" i="12" s="1"/>
  <c r="J154" i="12"/>
  <c r="Y154" i="12" s="1"/>
  <c r="L154" i="12"/>
  <c r="Z154" i="12" s="1"/>
  <c r="P154" i="12"/>
  <c r="AB154" i="12" s="1"/>
  <c r="R154" i="12"/>
  <c r="W154" i="12"/>
  <c r="AD154" i="12" s="1"/>
  <c r="AC154" i="12"/>
  <c r="AF154" i="12"/>
  <c r="G155" i="12"/>
  <c r="J155" i="12"/>
  <c r="L155" i="12"/>
  <c r="N155" i="12"/>
  <c r="AA155" i="12" s="1"/>
  <c r="P155" i="12"/>
  <c r="AB155" i="12" s="1"/>
  <c r="R155" i="12"/>
  <c r="AC155" i="12" s="1"/>
  <c r="W155" i="12"/>
  <c r="AD155" i="12" s="1"/>
  <c r="Y155" i="12"/>
  <c r="Z155" i="12"/>
  <c r="AF155" i="12"/>
  <c r="G156" i="12"/>
  <c r="N156" i="12" s="1"/>
  <c r="J156" i="12"/>
  <c r="Y156" i="12" s="1"/>
  <c r="L156" i="12"/>
  <c r="P156" i="12"/>
  <c r="AB156" i="12" s="1"/>
  <c r="R156" i="12"/>
  <c r="AC156" i="12" s="1"/>
  <c r="W156" i="12"/>
  <c r="AD156" i="12" s="1"/>
  <c r="Z156" i="12"/>
  <c r="AA156" i="12"/>
  <c r="AF156" i="12"/>
  <c r="G157" i="12"/>
  <c r="AF157" i="12" s="1"/>
  <c r="J157" i="12"/>
  <c r="Y157" i="12" s="1"/>
  <c r="L157" i="12"/>
  <c r="P157" i="12"/>
  <c r="AB157" i="12" s="1"/>
  <c r="R157" i="12"/>
  <c r="AC157" i="12" s="1"/>
  <c r="W157" i="12"/>
  <c r="Z157" i="12"/>
  <c r="AD157" i="12"/>
  <c r="G158" i="12"/>
  <c r="J158" i="12"/>
  <c r="Y158" i="12" s="1"/>
  <c r="L158" i="12"/>
  <c r="Z158" i="12" s="1"/>
  <c r="N158" i="12"/>
  <c r="AA158" i="12" s="1"/>
  <c r="P158" i="12"/>
  <c r="AB158" i="12" s="1"/>
  <c r="R158" i="12"/>
  <c r="AC158" i="12" s="1"/>
  <c r="W158" i="12"/>
  <c r="AD158" i="12" s="1"/>
  <c r="AF158" i="12"/>
  <c r="G159" i="12"/>
  <c r="J159" i="12"/>
  <c r="Y159" i="12" s="1"/>
  <c r="L159" i="12"/>
  <c r="P159" i="12"/>
  <c r="AB159" i="12" s="1"/>
  <c r="R159" i="12"/>
  <c r="AC159" i="12" s="1"/>
  <c r="W159" i="12"/>
  <c r="AD159" i="12" s="1"/>
  <c r="Z159" i="12"/>
  <c r="G160" i="12"/>
  <c r="N160" i="12" s="1"/>
  <c r="J160" i="12"/>
  <c r="Y160" i="12" s="1"/>
  <c r="L160" i="12"/>
  <c r="Z160" i="12" s="1"/>
  <c r="P160" i="12"/>
  <c r="R160" i="12"/>
  <c r="AC160" i="12" s="1"/>
  <c r="W160" i="12"/>
  <c r="AD160" i="12" s="1"/>
  <c r="AA160" i="12"/>
  <c r="AB160" i="12"/>
  <c r="AF160" i="12"/>
  <c r="G161" i="12"/>
  <c r="AF161" i="12" s="1"/>
  <c r="J161" i="12"/>
  <c r="Y161" i="12" s="1"/>
  <c r="L161" i="12"/>
  <c r="P161" i="12"/>
  <c r="AB161" i="12" s="1"/>
  <c r="R161" i="12"/>
  <c r="W161" i="12"/>
  <c r="AD161" i="12" s="1"/>
  <c r="Z161" i="12"/>
  <c r="AC161" i="12"/>
  <c r="G162" i="12"/>
  <c r="J162" i="12"/>
  <c r="Y162" i="12" s="1"/>
  <c r="L162" i="12"/>
  <c r="Z162" i="12" s="1"/>
  <c r="P162" i="12"/>
  <c r="AB162" i="12" s="1"/>
  <c r="R162" i="12"/>
  <c r="W162" i="12"/>
  <c r="AD162" i="12" s="1"/>
  <c r="AC162" i="12"/>
  <c r="G163" i="12"/>
  <c r="J163" i="12"/>
  <c r="L163" i="12"/>
  <c r="Z163" i="12" s="1"/>
  <c r="P163" i="12"/>
  <c r="AB163" i="12" s="1"/>
  <c r="R163" i="12"/>
  <c r="AC163" i="12" s="1"/>
  <c r="W163" i="12"/>
  <c r="Y163" i="12"/>
  <c r="AD163" i="12"/>
  <c r="G164" i="12"/>
  <c r="N164" i="12" s="1"/>
  <c r="J164" i="12"/>
  <c r="Y164" i="12" s="1"/>
  <c r="L164" i="12"/>
  <c r="Z164" i="12" s="1"/>
  <c r="P164" i="12"/>
  <c r="AB164" i="12" s="1"/>
  <c r="R164" i="12"/>
  <c r="AC164" i="12" s="1"/>
  <c r="W164" i="12"/>
  <c r="AD164" i="12" s="1"/>
  <c r="AA164" i="12"/>
  <c r="G165" i="12"/>
  <c r="AF165" i="12" s="1"/>
  <c r="J165" i="12"/>
  <c r="Y165" i="12" s="1"/>
  <c r="L165" i="12"/>
  <c r="Z165" i="12" s="1"/>
  <c r="P165" i="12"/>
  <c r="AB165" i="12" s="1"/>
  <c r="R165" i="12"/>
  <c r="AC165" i="12" s="1"/>
  <c r="W165" i="12"/>
  <c r="AD165" i="12"/>
  <c r="G166" i="12"/>
  <c r="J166" i="12"/>
  <c r="Y166" i="12" s="1"/>
  <c r="L166" i="12"/>
  <c r="Z166" i="12" s="1"/>
  <c r="N166" i="12"/>
  <c r="AA166" i="12" s="1"/>
  <c r="P166" i="12"/>
  <c r="AB166" i="12" s="1"/>
  <c r="R166" i="12"/>
  <c r="W166" i="12"/>
  <c r="AD166" i="12" s="1"/>
  <c r="AC166" i="12"/>
  <c r="AF166" i="12"/>
  <c r="G167" i="12"/>
  <c r="J167" i="12"/>
  <c r="Y167" i="12" s="1"/>
  <c r="L167" i="12"/>
  <c r="P167" i="12"/>
  <c r="AB167" i="12" s="1"/>
  <c r="R167" i="12"/>
  <c r="AC167" i="12" s="1"/>
  <c r="W167" i="12"/>
  <c r="AD167" i="12" s="1"/>
  <c r="Z167" i="12"/>
  <c r="G168" i="12"/>
  <c r="N168" i="12" s="1"/>
  <c r="J168" i="12"/>
  <c r="Y168" i="12" s="1"/>
  <c r="L168" i="12"/>
  <c r="Z168" i="12" s="1"/>
  <c r="P168" i="12"/>
  <c r="AB168" i="12" s="1"/>
  <c r="R168" i="12"/>
  <c r="AC168" i="12" s="1"/>
  <c r="W168" i="12"/>
  <c r="AD168" i="12" s="1"/>
  <c r="AA168" i="12"/>
  <c r="AF168" i="12"/>
  <c r="G169" i="12"/>
  <c r="AF169" i="12" s="1"/>
  <c r="J169" i="12"/>
  <c r="Y169" i="12" s="1"/>
  <c r="L169" i="12"/>
  <c r="N169" i="12"/>
  <c r="AA169" i="12" s="1"/>
  <c r="P169" i="12"/>
  <c r="R169" i="12"/>
  <c r="W169" i="12"/>
  <c r="Z169" i="12"/>
  <c r="AB169" i="12"/>
  <c r="AC169" i="12"/>
  <c r="AD169" i="12"/>
  <c r="G170" i="12"/>
  <c r="N170" i="12" s="1"/>
  <c r="AA170" i="12" s="1"/>
  <c r="J170" i="12"/>
  <c r="Y170" i="12" s="1"/>
  <c r="L170" i="12"/>
  <c r="Z170" i="12" s="1"/>
  <c r="P170" i="12"/>
  <c r="AB170" i="12" s="1"/>
  <c r="R170" i="12"/>
  <c r="W170" i="12"/>
  <c r="AD170" i="12" s="1"/>
  <c r="AC170" i="12"/>
  <c r="G171" i="12"/>
  <c r="N171" i="12" s="1"/>
  <c r="AA171" i="12" s="1"/>
  <c r="J171" i="12"/>
  <c r="Y171" i="12" s="1"/>
  <c r="L171" i="12"/>
  <c r="Z171" i="12" s="1"/>
  <c r="P171" i="12"/>
  <c r="AB171" i="12" s="1"/>
  <c r="R171" i="12"/>
  <c r="AC171" i="12" s="1"/>
  <c r="W171" i="12"/>
  <c r="AD171" i="12" s="1"/>
  <c r="AF171" i="12"/>
  <c r="G172" i="12"/>
  <c r="J172" i="12"/>
  <c r="Y172" i="12" s="1"/>
  <c r="L172" i="12"/>
  <c r="Z172" i="12" s="1"/>
  <c r="P172" i="12"/>
  <c r="AB172" i="12" s="1"/>
  <c r="R172" i="12"/>
  <c r="AC172" i="12" s="1"/>
  <c r="W172" i="12"/>
  <c r="AD172" i="12"/>
  <c r="G173" i="12"/>
  <c r="J173" i="12"/>
  <c r="Y173" i="12" s="1"/>
  <c r="L173" i="12"/>
  <c r="Z173" i="12" s="1"/>
  <c r="N173" i="12"/>
  <c r="AA173" i="12" s="1"/>
  <c r="P173" i="12"/>
  <c r="AB173" i="12" s="1"/>
  <c r="R173" i="12"/>
  <c r="W173" i="12"/>
  <c r="AD173" i="12" s="1"/>
  <c r="AC173" i="12"/>
  <c r="AF173" i="12"/>
  <c r="G174" i="12"/>
  <c r="N174" i="12" s="1"/>
  <c r="AA174" i="12" s="1"/>
  <c r="J174" i="12"/>
  <c r="L174" i="12"/>
  <c r="Z174" i="12" s="1"/>
  <c r="P174" i="12"/>
  <c r="AB174" i="12" s="1"/>
  <c r="R174" i="12"/>
  <c r="AC174" i="12" s="1"/>
  <c r="W174" i="12"/>
  <c r="AD174" i="12" s="1"/>
  <c r="Y174" i="12"/>
  <c r="G175" i="12"/>
  <c r="N175" i="12" s="1"/>
  <c r="AA175" i="12" s="1"/>
  <c r="J175" i="12"/>
  <c r="Y175" i="12" s="1"/>
  <c r="L175" i="12"/>
  <c r="P175" i="12"/>
  <c r="R175" i="12"/>
  <c r="AC175" i="12" s="1"/>
  <c r="W175" i="12"/>
  <c r="AD175" i="12" s="1"/>
  <c r="Z175" i="12"/>
  <c r="AB175" i="12"/>
  <c r="G176" i="12"/>
  <c r="J176" i="12"/>
  <c r="Y176" i="12" s="1"/>
  <c r="L176" i="12"/>
  <c r="Z176" i="12" s="1"/>
  <c r="P176" i="12"/>
  <c r="AB176" i="12" s="1"/>
  <c r="R176" i="12"/>
  <c r="W176" i="12"/>
  <c r="AC176" i="12"/>
  <c r="AD176" i="12"/>
  <c r="G177" i="12"/>
  <c r="AF177" i="12" s="1"/>
  <c r="J177" i="12"/>
  <c r="Y177" i="12" s="1"/>
  <c r="L177" i="12"/>
  <c r="Z177" i="12" s="1"/>
  <c r="P177" i="12"/>
  <c r="AB177" i="12" s="1"/>
  <c r="R177" i="12"/>
  <c r="W177" i="12"/>
  <c r="AD177" i="12" s="1"/>
  <c r="AC177" i="12"/>
  <c r="G178" i="12"/>
  <c r="AF178" i="12" s="1"/>
  <c r="J178" i="12"/>
  <c r="Y178" i="12" s="1"/>
  <c r="L178" i="12"/>
  <c r="P178" i="12"/>
  <c r="AB178" i="12" s="1"/>
  <c r="R178" i="12"/>
  <c r="AC178" i="12" s="1"/>
  <c r="W178" i="12"/>
  <c r="Z178" i="12"/>
  <c r="AD178" i="12"/>
  <c r="G179" i="12"/>
  <c r="N179" i="12" s="1"/>
  <c r="AA179" i="12" s="1"/>
  <c r="J179" i="12"/>
  <c r="Y179" i="12" s="1"/>
  <c r="L179" i="12"/>
  <c r="Z179" i="12" s="1"/>
  <c r="P179" i="12"/>
  <c r="AB179" i="12" s="1"/>
  <c r="R179" i="12"/>
  <c r="AC179" i="12" s="1"/>
  <c r="W179" i="12"/>
  <c r="AD179" i="12" s="1"/>
  <c r="AF179" i="12"/>
  <c r="G180" i="12"/>
  <c r="J180" i="12"/>
  <c r="Y180" i="12" s="1"/>
  <c r="L180" i="12"/>
  <c r="P180" i="12"/>
  <c r="R180" i="12"/>
  <c r="AC180" i="12" s="1"/>
  <c r="W180" i="12"/>
  <c r="AD180" i="12" s="1"/>
  <c r="Z180" i="12"/>
  <c r="AB180" i="12"/>
  <c r="G181" i="12"/>
  <c r="AF181" i="12" s="1"/>
  <c r="J181" i="12"/>
  <c r="Y181" i="12" s="1"/>
  <c r="L181" i="12"/>
  <c r="Z181" i="12" s="1"/>
  <c r="P181" i="12"/>
  <c r="AB181" i="12" s="1"/>
  <c r="R181" i="12"/>
  <c r="AC181" i="12" s="1"/>
  <c r="W181" i="12"/>
  <c r="AD181" i="12" s="1"/>
  <c r="G182" i="12"/>
  <c r="N182" i="12" s="1"/>
  <c r="AA182" i="12" s="1"/>
  <c r="J182" i="12"/>
  <c r="L182" i="12"/>
  <c r="Z182" i="12" s="1"/>
  <c r="P182" i="12"/>
  <c r="AB182" i="12" s="1"/>
  <c r="R182" i="12"/>
  <c r="AC182" i="12" s="1"/>
  <c r="W182" i="12"/>
  <c r="AD182" i="12" s="1"/>
  <c r="Y182" i="12"/>
  <c r="G183" i="12"/>
  <c r="N183" i="12" s="1"/>
  <c r="AA183" i="12" s="1"/>
  <c r="J183" i="12"/>
  <c r="L183" i="12"/>
  <c r="Z183" i="12" s="1"/>
  <c r="P183" i="12"/>
  <c r="AB183" i="12" s="1"/>
  <c r="R183" i="12"/>
  <c r="AC183" i="12" s="1"/>
  <c r="W183" i="12"/>
  <c r="AD183" i="12" s="1"/>
  <c r="Y183" i="12"/>
  <c r="G184" i="12"/>
  <c r="J184" i="12"/>
  <c r="Y184" i="12" s="1"/>
  <c r="L184" i="12"/>
  <c r="Z184" i="12" s="1"/>
  <c r="P184" i="12"/>
  <c r="R184" i="12"/>
  <c r="AC184" i="12" s="1"/>
  <c r="W184" i="12"/>
  <c r="AD184" i="12" s="1"/>
  <c r="AB184" i="12"/>
  <c r="G185" i="12"/>
  <c r="AF185" i="12" s="1"/>
  <c r="J185" i="12"/>
  <c r="Y185" i="12" s="1"/>
  <c r="L185" i="12"/>
  <c r="Z185" i="12" s="1"/>
  <c r="P185" i="12"/>
  <c r="AB185" i="12" s="1"/>
  <c r="R185" i="12"/>
  <c r="AC185" i="12" s="1"/>
  <c r="W185" i="12"/>
  <c r="AD185" i="12" s="1"/>
  <c r="G186" i="12"/>
  <c r="N186" i="12" s="1"/>
  <c r="AA186" i="12" s="1"/>
  <c r="J186" i="12"/>
  <c r="Y186" i="12" s="1"/>
  <c r="L186" i="12"/>
  <c r="P186" i="12"/>
  <c r="AB186" i="12" s="1"/>
  <c r="R186" i="12"/>
  <c r="AC186" i="12" s="1"/>
  <c r="W186" i="12"/>
  <c r="Z186" i="12"/>
  <c r="AD186" i="12"/>
  <c r="G187" i="12"/>
  <c r="N187" i="12" s="1"/>
  <c r="AA187" i="12" s="1"/>
  <c r="J187" i="12"/>
  <c r="Y187" i="12" s="1"/>
  <c r="L187" i="12"/>
  <c r="Z187" i="12" s="1"/>
  <c r="P187" i="12"/>
  <c r="AB187" i="12" s="1"/>
  <c r="R187" i="12"/>
  <c r="AC187" i="12" s="1"/>
  <c r="W187" i="12"/>
  <c r="AD187" i="12" s="1"/>
  <c r="G198" i="12"/>
  <c r="J198" i="12"/>
  <c r="Y198" i="12" s="1"/>
  <c r="L198" i="12"/>
  <c r="Z198" i="12" s="1"/>
  <c r="P198" i="12"/>
  <c r="AB198" i="12" s="1"/>
  <c r="R198" i="12"/>
  <c r="AC198" i="12" s="1"/>
  <c r="W198" i="12"/>
  <c r="AD198" i="12"/>
  <c r="G199" i="12"/>
  <c r="AF199" i="12" s="1"/>
  <c r="J199" i="12"/>
  <c r="Y199" i="12" s="1"/>
  <c r="L199" i="12"/>
  <c r="Z199" i="12" s="1"/>
  <c r="N199" i="12"/>
  <c r="AA199" i="12" s="1"/>
  <c r="P199" i="12"/>
  <c r="R199" i="12"/>
  <c r="AC199" i="12" s="1"/>
  <c r="W199" i="12"/>
  <c r="AD199" i="12" s="1"/>
  <c r="AB199" i="12"/>
  <c r="G200" i="12"/>
  <c r="N200" i="12" s="1"/>
  <c r="AA200" i="12" s="1"/>
  <c r="J200" i="12"/>
  <c r="Y200" i="12" s="1"/>
  <c r="L200" i="12"/>
  <c r="P200" i="12"/>
  <c r="AB200" i="12" s="1"/>
  <c r="R200" i="12"/>
  <c r="AC200" i="12" s="1"/>
  <c r="W200" i="12"/>
  <c r="AD200" i="12" s="1"/>
  <c r="Z200" i="12"/>
  <c r="G201" i="12"/>
  <c r="N201" i="12" s="1"/>
  <c r="AA201" i="12" s="1"/>
  <c r="J201" i="12"/>
  <c r="L201" i="12"/>
  <c r="Z201" i="12" s="1"/>
  <c r="P201" i="12"/>
  <c r="AB201" i="12" s="1"/>
  <c r="R201" i="12"/>
  <c r="AC201" i="12" s="1"/>
  <c r="W201" i="12"/>
  <c r="AD201" i="12" s="1"/>
  <c r="Y201" i="12"/>
  <c r="G202" i="12"/>
  <c r="J202" i="12"/>
  <c r="L202" i="12"/>
  <c r="Z202" i="12" s="1"/>
  <c r="P202" i="12"/>
  <c r="AB202" i="12" s="1"/>
  <c r="R202" i="12"/>
  <c r="AC202" i="12" s="1"/>
  <c r="W202" i="12"/>
  <c r="Y202" i="12"/>
  <c r="AD202" i="12"/>
  <c r="G203" i="12"/>
  <c r="AF203" i="12" s="1"/>
  <c r="J203" i="12"/>
  <c r="Y203" i="12" s="1"/>
  <c r="L203" i="12"/>
  <c r="Z203" i="12" s="1"/>
  <c r="N203" i="12"/>
  <c r="AA203" i="12" s="1"/>
  <c r="P203" i="12"/>
  <c r="AB203" i="12" s="1"/>
  <c r="R203" i="12"/>
  <c r="W203" i="12"/>
  <c r="AD203" i="12" s="1"/>
  <c r="AC203" i="12"/>
  <c r="G204" i="12"/>
  <c r="N204" i="12" s="1"/>
  <c r="AA204" i="12" s="1"/>
  <c r="J204" i="12"/>
  <c r="Y204" i="12" s="1"/>
  <c r="L204" i="12"/>
  <c r="Z204" i="12" s="1"/>
  <c r="P204" i="12"/>
  <c r="AB204" i="12" s="1"/>
  <c r="R204" i="12"/>
  <c r="W204" i="12"/>
  <c r="AD204" i="12" s="1"/>
  <c r="AC204" i="12"/>
  <c r="G205" i="12"/>
  <c r="N205" i="12" s="1"/>
  <c r="AA205" i="12" s="1"/>
  <c r="J205" i="12"/>
  <c r="Y205" i="12" s="1"/>
  <c r="L205" i="12"/>
  <c r="Z205" i="12" s="1"/>
  <c r="P205" i="12"/>
  <c r="AB205" i="12" s="1"/>
  <c r="R205" i="12"/>
  <c r="AC205" i="12" s="1"/>
  <c r="W205" i="12"/>
  <c r="AD205" i="12" s="1"/>
  <c r="AF205" i="12"/>
  <c r="G206" i="12"/>
  <c r="J206" i="12"/>
  <c r="Y206" i="12" s="1"/>
  <c r="L206" i="12"/>
  <c r="Z206" i="12" s="1"/>
  <c r="P206" i="12"/>
  <c r="AB206" i="12" s="1"/>
  <c r="R206" i="12"/>
  <c r="AC206" i="12" s="1"/>
  <c r="W206" i="12"/>
  <c r="AD206" i="12" s="1"/>
  <c r="G207" i="12"/>
  <c r="AF207" i="12" s="1"/>
  <c r="J207" i="12"/>
  <c r="Y207" i="12" s="1"/>
  <c r="L207" i="12"/>
  <c r="Z207" i="12" s="1"/>
  <c r="P207" i="12"/>
  <c r="AB207" i="12" s="1"/>
  <c r="R207" i="12"/>
  <c r="W207" i="12"/>
  <c r="AD207" i="12" s="1"/>
  <c r="AC207" i="12"/>
  <c r="G208" i="12"/>
  <c r="AF208" i="12" s="1"/>
  <c r="J208" i="12"/>
  <c r="Y208" i="12" s="1"/>
  <c r="L208" i="12"/>
  <c r="N208" i="12"/>
  <c r="AA208" i="12" s="1"/>
  <c r="P208" i="12"/>
  <c r="AB208" i="12" s="1"/>
  <c r="R208" i="12"/>
  <c r="AC208" i="12" s="1"/>
  <c r="W208" i="12"/>
  <c r="AD208" i="12" s="1"/>
  <c r="Z208" i="12"/>
  <c r="G209" i="12"/>
  <c r="N209" i="12" s="1"/>
  <c r="AA209" i="12" s="1"/>
  <c r="J209" i="12"/>
  <c r="Y209" i="12" s="1"/>
  <c r="L209" i="12"/>
  <c r="Z209" i="12" s="1"/>
  <c r="P209" i="12"/>
  <c r="AB209" i="12" s="1"/>
  <c r="R209" i="12"/>
  <c r="AC209" i="12" s="1"/>
  <c r="W209" i="12"/>
  <c r="AD209" i="12" s="1"/>
  <c r="AF209" i="12"/>
  <c r="G210" i="12"/>
  <c r="J210" i="12"/>
  <c r="Y210" i="12" s="1"/>
  <c r="L210" i="12"/>
  <c r="P210" i="12"/>
  <c r="AB210" i="12" s="1"/>
  <c r="R210" i="12"/>
  <c r="AC210" i="12" s="1"/>
  <c r="W210" i="12"/>
  <c r="AD210" i="12" s="1"/>
  <c r="Z210" i="12"/>
  <c r="G211" i="12"/>
  <c r="AF211" i="12" s="1"/>
  <c r="J211" i="12"/>
  <c r="Y211" i="12" s="1"/>
  <c r="L211" i="12"/>
  <c r="Z211" i="12" s="1"/>
  <c r="P211" i="12"/>
  <c r="AB211" i="12" s="1"/>
  <c r="R211" i="12"/>
  <c r="AC211" i="12" s="1"/>
  <c r="W211" i="12"/>
  <c r="AD211" i="12"/>
  <c r="G212" i="12"/>
  <c r="AF212" i="12" s="1"/>
  <c r="J212" i="12"/>
  <c r="Y212" i="12" s="1"/>
  <c r="L212" i="12"/>
  <c r="P212" i="12"/>
  <c r="AB212" i="12" s="1"/>
  <c r="R212" i="12"/>
  <c r="AC212" i="12" s="1"/>
  <c r="W212" i="12"/>
  <c r="Z212" i="12"/>
  <c r="AD212" i="12"/>
  <c r="G213" i="12"/>
  <c r="N213" i="12" s="1"/>
  <c r="AA213" i="12" s="1"/>
  <c r="J213" i="12"/>
  <c r="Y213" i="12" s="1"/>
  <c r="L213" i="12"/>
  <c r="P213" i="12"/>
  <c r="AB213" i="12" s="1"/>
  <c r="R213" i="12"/>
  <c r="AC213" i="12" s="1"/>
  <c r="W213" i="12"/>
  <c r="AD213" i="12" s="1"/>
  <c r="Z213" i="12"/>
  <c r="G214" i="12"/>
  <c r="J214" i="12"/>
  <c r="Y214" i="12" s="1"/>
  <c r="L214" i="12"/>
  <c r="Z214" i="12" s="1"/>
  <c r="P214" i="12"/>
  <c r="AB214" i="12" s="1"/>
  <c r="R214" i="12"/>
  <c r="AC214" i="12" s="1"/>
  <c r="W214" i="12"/>
  <c r="AD214" i="12" s="1"/>
  <c r="G215" i="12"/>
  <c r="AF215" i="12" s="1"/>
  <c r="J215" i="12"/>
  <c r="Y215" i="12" s="1"/>
  <c r="L215" i="12"/>
  <c r="Z215" i="12" s="1"/>
  <c r="P215" i="12"/>
  <c r="R215" i="12"/>
  <c r="W215" i="12"/>
  <c r="AD215" i="12" s="1"/>
  <c r="AB215" i="12"/>
  <c r="AC215" i="12"/>
  <c r="G216" i="12"/>
  <c r="AF216" i="12" s="1"/>
  <c r="J216" i="12"/>
  <c r="Y216" i="12" s="1"/>
  <c r="L216" i="12"/>
  <c r="Z216" i="12" s="1"/>
  <c r="P216" i="12"/>
  <c r="AB216" i="12" s="1"/>
  <c r="R216" i="12"/>
  <c r="AC216" i="12" s="1"/>
  <c r="W216" i="12"/>
  <c r="AD216" i="12" s="1"/>
  <c r="G217" i="12"/>
  <c r="N217" i="12" s="1"/>
  <c r="AA217" i="12" s="1"/>
  <c r="J217" i="12"/>
  <c r="Y217" i="12" s="1"/>
  <c r="L217" i="12"/>
  <c r="Z217" i="12" s="1"/>
  <c r="P217" i="12"/>
  <c r="R217" i="12"/>
  <c r="AC217" i="12" s="1"/>
  <c r="W217" i="12"/>
  <c r="AD217" i="12" s="1"/>
  <c r="AB217" i="12"/>
  <c r="G218" i="12"/>
  <c r="J218" i="12"/>
  <c r="Y218" i="12" s="1"/>
  <c r="L218" i="12"/>
  <c r="P218" i="12"/>
  <c r="R218" i="12"/>
  <c r="AC218" i="12" s="1"/>
  <c r="W218" i="12"/>
  <c r="Z218" i="12"/>
  <c r="AB218" i="12"/>
  <c r="AD218" i="12"/>
  <c r="G219" i="12"/>
  <c r="AF219" i="12" s="1"/>
  <c r="J219" i="12"/>
  <c r="Y219" i="12" s="1"/>
  <c r="L219" i="12"/>
  <c r="Z219" i="12" s="1"/>
  <c r="N219" i="12"/>
  <c r="AA219" i="12" s="1"/>
  <c r="P219" i="12"/>
  <c r="AB219" i="12" s="1"/>
  <c r="R219" i="12"/>
  <c r="W219" i="12"/>
  <c r="AD219" i="12" s="1"/>
  <c r="AC219" i="12"/>
  <c r="G220" i="12"/>
  <c r="J220" i="12"/>
  <c r="Y220" i="12" s="1"/>
  <c r="L220" i="12"/>
  <c r="N220" i="12"/>
  <c r="AA220" i="12" s="1"/>
  <c r="P220" i="12"/>
  <c r="AB220" i="12" s="1"/>
  <c r="R220" i="12"/>
  <c r="AC220" i="12" s="1"/>
  <c r="W220" i="12"/>
  <c r="AD220" i="12" s="1"/>
  <c r="Z220" i="12"/>
  <c r="AF220" i="12"/>
  <c r="G221" i="12"/>
  <c r="N221" i="12" s="1"/>
  <c r="AA221" i="12" s="1"/>
  <c r="J221" i="12"/>
  <c r="Y221" i="12" s="1"/>
  <c r="L221" i="12"/>
  <c r="P221" i="12"/>
  <c r="R221" i="12"/>
  <c r="AC221" i="12" s="1"/>
  <c r="W221" i="12"/>
  <c r="AD221" i="12" s="1"/>
  <c r="Z221" i="12"/>
  <c r="AB221" i="12"/>
  <c r="G222" i="12"/>
  <c r="N222" i="12" s="1"/>
  <c r="J222" i="12"/>
  <c r="Y222" i="12" s="1"/>
  <c r="L222" i="12"/>
  <c r="Z222" i="12" s="1"/>
  <c r="P222" i="12"/>
  <c r="AB222" i="12" s="1"/>
  <c r="R222" i="12"/>
  <c r="AC222" i="12" s="1"/>
  <c r="W222" i="12"/>
  <c r="AD222" i="12" s="1"/>
  <c r="AA222" i="12"/>
  <c r="AF222" i="12"/>
  <c r="G223" i="12"/>
  <c r="N223" i="12" s="1"/>
  <c r="AA223" i="12" s="1"/>
  <c r="J223" i="12"/>
  <c r="L223" i="12"/>
  <c r="Z223" i="12" s="1"/>
  <c r="P223" i="12"/>
  <c r="AB223" i="12" s="1"/>
  <c r="R223" i="12"/>
  <c r="AC223" i="12" s="1"/>
  <c r="W223" i="12"/>
  <c r="AD223" i="12" s="1"/>
  <c r="Y223" i="12"/>
  <c r="G224" i="12"/>
  <c r="N224" i="12" s="1"/>
  <c r="AA224" i="12" s="1"/>
  <c r="J224" i="12"/>
  <c r="Y224" i="12" s="1"/>
  <c r="L224" i="12"/>
  <c r="Z224" i="12" s="1"/>
  <c r="P224" i="12"/>
  <c r="AB224" i="12" s="1"/>
  <c r="R224" i="12"/>
  <c r="AC224" i="12" s="1"/>
  <c r="W224" i="12"/>
  <c r="AD224" i="12" s="1"/>
  <c r="G225" i="12"/>
  <c r="AF225" i="12" s="1"/>
  <c r="J225" i="12"/>
  <c r="Y225" i="12" s="1"/>
  <c r="L225" i="12"/>
  <c r="Z225" i="12" s="1"/>
  <c r="P225" i="12"/>
  <c r="AB225" i="12" s="1"/>
  <c r="R225" i="12"/>
  <c r="W225" i="12"/>
  <c r="AC225" i="12"/>
  <c r="AD225" i="12"/>
  <c r="G226" i="12"/>
  <c r="N226" i="12" s="1"/>
  <c r="AA226" i="12" s="1"/>
  <c r="J226" i="12"/>
  <c r="Y226" i="12" s="1"/>
  <c r="L226" i="12"/>
  <c r="Z226" i="12" s="1"/>
  <c r="P226" i="12"/>
  <c r="AB226" i="12" s="1"/>
  <c r="R226" i="12"/>
  <c r="AC226" i="12" s="1"/>
  <c r="W226" i="12"/>
  <c r="AD226" i="12" s="1"/>
  <c r="G227" i="12"/>
  <c r="N227" i="12" s="1"/>
  <c r="AA227" i="12" s="1"/>
  <c r="J227" i="12"/>
  <c r="Y227" i="12" s="1"/>
  <c r="L227" i="12"/>
  <c r="P227" i="12"/>
  <c r="R227" i="12"/>
  <c r="AC227" i="12" s="1"/>
  <c r="W227" i="12"/>
  <c r="AD227" i="12" s="1"/>
  <c r="Z227" i="12"/>
  <c r="AB227" i="12"/>
  <c r="G228" i="12"/>
  <c r="N228" i="12" s="1"/>
  <c r="AA228" i="12" s="1"/>
  <c r="J228" i="12"/>
  <c r="Y228" i="12" s="1"/>
  <c r="L228" i="12"/>
  <c r="Z228" i="12" s="1"/>
  <c r="P228" i="12"/>
  <c r="AB228" i="12" s="1"/>
  <c r="R228" i="12"/>
  <c r="AC228" i="12" s="1"/>
  <c r="W228" i="12"/>
  <c r="AD228" i="12"/>
  <c r="G229" i="12"/>
  <c r="N229" i="12" s="1"/>
  <c r="AA229" i="12" s="1"/>
  <c r="J229" i="12"/>
  <c r="Y229" i="12" s="1"/>
  <c r="L229" i="12"/>
  <c r="Z229" i="12" s="1"/>
  <c r="P229" i="12"/>
  <c r="AB229" i="12" s="1"/>
  <c r="R229" i="12"/>
  <c r="AC229" i="12" s="1"/>
  <c r="W229" i="12"/>
  <c r="AD229" i="12" s="1"/>
  <c r="G230" i="12"/>
  <c r="AF230" i="12" s="1"/>
  <c r="J230" i="12"/>
  <c r="L230" i="12"/>
  <c r="Z230" i="12" s="1"/>
  <c r="P230" i="12"/>
  <c r="AB230" i="12" s="1"/>
  <c r="R230" i="12"/>
  <c r="AC230" i="12" s="1"/>
  <c r="W230" i="12"/>
  <c r="AD230" i="12" s="1"/>
  <c r="Y230" i="12"/>
  <c r="G231" i="12"/>
  <c r="AF231" i="12" s="1"/>
  <c r="J231" i="12"/>
  <c r="L231" i="12"/>
  <c r="Z231" i="12" s="1"/>
  <c r="P231" i="12"/>
  <c r="AB231" i="12" s="1"/>
  <c r="R231" i="12"/>
  <c r="AC231" i="12" s="1"/>
  <c r="W231" i="12"/>
  <c r="AD231" i="12" s="1"/>
  <c r="Y231" i="12"/>
  <c r="G232" i="12"/>
  <c r="N232" i="12" s="1"/>
  <c r="AA232" i="12" s="1"/>
  <c r="J232" i="12"/>
  <c r="Y232" i="12" s="1"/>
  <c r="L232" i="12"/>
  <c r="Z232" i="12" s="1"/>
  <c r="P232" i="12"/>
  <c r="AB232" i="12" s="1"/>
  <c r="R232" i="12"/>
  <c r="AC232" i="12" s="1"/>
  <c r="W232" i="12"/>
  <c r="AD232" i="12" s="1"/>
  <c r="G233" i="12"/>
  <c r="AF233" i="12" s="1"/>
  <c r="J233" i="12"/>
  <c r="Y233" i="12" s="1"/>
  <c r="L233" i="12"/>
  <c r="Z233" i="12" s="1"/>
  <c r="P233" i="12"/>
  <c r="AB233" i="12" s="1"/>
  <c r="R233" i="12"/>
  <c r="W233" i="12"/>
  <c r="AC233" i="12"/>
  <c r="AD233" i="12"/>
  <c r="G234" i="12"/>
  <c r="N234" i="12" s="1"/>
  <c r="AA234" i="12" s="1"/>
  <c r="J234" i="12"/>
  <c r="Y234" i="12" s="1"/>
  <c r="L234" i="12"/>
  <c r="Z234" i="12" s="1"/>
  <c r="P234" i="12"/>
  <c r="AB234" i="12" s="1"/>
  <c r="R234" i="12"/>
  <c r="AC234" i="12" s="1"/>
  <c r="W234" i="12"/>
  <c r="AD234" i="12" s="1"/>
  <c r="G235" i="12"/>
  <c r="AF235" i="12" s="1"/>
  <c r="J235" i="12"/>
  <c r="Y235" i="12" s="1"/>
  <c r="L235" i="12"/>
  <c r="P235" i="12"/>
  <c r="R235" i="12"/>
  <c r="AC235" i="12" s="1"/>
  <c r="W235" i="12"/>
  <c r="AD235" i="12" s="1"/>
  <c r="Z235" i="12"/>
  <c r="AB235" i="12"/>
  <c r="G236" i="12"/>
  <c r="J236" i="12"/>
  <c r="Y236" i="12" s="1"/>
  <c r="L236" i="12"/>
  <c r="Z236" i="12" s="1"/>
  <c r="P236" i="12"/>
  <c r="AB236" i="12" s="1"/>
  <c r="R236" i="12"/>
  <c r="W236" i="12"/>
  <c r="AC236" i="12"/>
  <c r="AD236" i="12"/>
  <c r="G237" i="12"/>
  <c r="N237" i="12" s="1"/>
  <c r="AA237" i="12" s="1"/>
  <c r="J237" i="12"/>
  <c r="Y237" i="12" s="1"/>
  <c r="L237" i="12"/>
  <c r="Z237" i="12" s="1"/>
  <c r="P237" i="12"/>
  <c r="AB237" i="12" s="1"/>
  <c r="R237" i="12"/>
  <c r="AC237" i="12" s="1"/>
  <c r="W237" i="12"/>
  <c r="AD237" i="12" s="1"/>
  <c r="G238" i="12"/>
  <c r="AF238" i="12" s="1"/>
  <c r="J238" i="12"/>
  <c r="L238" i="12"/>
  <c r="Z238" i="12" s="1"/>
  <c r="P238" i="12"/>
  <c r="AB238" i="12" s="1"/>
  <c r="R238" i="12"/>
  <c r="AC238" i="12" s="1"/>
  <c r="W238" i="12"/>
  <c r="AD238" i="12" s="1"/>
  <c r="Y238" i="12"/>
  <c r="G239" i="12"/>
  <c r="N239" i="12" s="1"/>
  <c r="AA239" i="12" s="1"/>
  <c r="J239" i="12"/>
  <c r="L239" i="12"/>
  <c r="Z239" i="12" s="1"/>
  <c r="P239" i="12"/>
  <c r="AB239" i="12" s="1"/>
  <c r="R239" i="12"/>
  <c r="AC239" i="12" s="1"/>
  <c r="W239" i="12"/>
  <c r="AD239" i="12" s="1"/>
  <c r="Y239" i="12"/>
  <c r="G240" i="12"/>
  <c r="N240" i="12" s="1"/>
  <c r="AA240" i="12" s="1"/>
  <c r="J240" i="12"/>
  <c r="Y240" i="12" s="1"/>
  <c r="L240" i="12"/>
  <c r="Z240" i="12" s="1"/>
  <c r="P240" i="12"/>
  <c r="AB240" i="12" s="1"/>
  <c r="R240" i="12"/>
  <c r="AC240" i="12" s="1"/>
  <c r="W240" i="12"/>
  <c r="AD240" i="12" s="1"/>
  <c r="G241" i="12"/>
  <c r="AF241" i="12" s="1"/>
  <c r="J241" i="12"/>
  <c r="Y241" i="12" s="1"/>
  <c r="L241" i="12"/>
  <c r="Z241" i="12" s="1"/>
  <c r="P241" i="12"/>
  <c r="AB241" i="12" s="1"/>
  <c r="R241" i="12"/>
  <c r="W241" i="12"/>
  <c r="AC241" i="12"/>
  <c r="AD241" i="12"/>
  <c r="G243" i="12"/>
  <c r="J243" i="12"/>
  <c r="Y243" i="12" s="1"/>
  <c r="L243" i="12"/>
  <c r="Z243" i="12" s="1"/>
  <c r="P243" i="12"/>
  <c r="AB243" i="12" s="1"/>
  <c r="R243" i="12"/>
  <c r="AC243" i="12" s="1"/>
  <c r="W243" i="12"/>
  <c r="AD243" i="12" s="1"/>
  <c r="G244" i="12"/>
  <c r="N244" i="12" s="1"/>
  <c r="AA244" i="12" s="1"/>
  <c r="J244" i="12"/>
  <c r="Y244" i="12" s="1"/>
  <c r="L244" i="12"/>
  <c r="P244" i="12"/>
  <c r="R244" i="12"/>
  <c r="AC244" i="12" s="1"/>
  <c r="W244" i="12"/>
  <c r="AD244" i="12" s="1"/>
  <c r="Z244" i="12"/>
  <c r="AB244" i="12"/>
  <c r="G245" i="12"/>
  <c r="N245" i="12" s="1"/>
  <c r="AA245" i="12" s="1"/>
  <c r="J245" i="12"/>
  <c r="Y245" i="12" s="1"/>
  <c r="L245" i="12"/>
  <c r="Z245" i="12" s="1"/>
  <c r="P245" i="12"/>
  <c r="AB245" i="12" s="1"/>
  <c r="R245" i="12"/>
  <c r="W245" i="12"/>
  <c r="AC245" i="12"/>
  <c r="AD245" i="12"/>
  <c r="G246" i="12"/>
  <c r="N246" i="12" s="1"/>
  <c r="AA246" i="12" s="1"/>
  <c r="J246" i="12"/>
  <c r="Y246" i="12" s="1"/>
  <c r="L246" i="12"/>
  <c r="Z246" i="12" s="1"/>
  <c r="P246" i="12"/>
  <c r="AB246" i="12" s="1"/>
  <c r="R246" i="12"/>
  <c r="AC246" i="12" s="1"/>
  <c r="W246" i="12"/>
  <c r="AD246" i="12" s="1"/>
  <c r="G248" i="12"/>
  <c r="AF248" i="12" s="1"/>
  <c r="J248" i="12"/>
  <c r="L248" i="12"/>
  <c r="Z248" i="12" s="1"/>
  <c r="P248" i="12"/>
  <c r="AB248" i="12" s="1"/>
  <c r="R248" i="12"/>
  <c r="AC248" i="12" s="1"/>
  <c r="W248" i="12"/>
  <c r="AD248" i="12" s="1"/>
  <c r="Y248" i="12"/>
  <c r="G249" i="12"/>
  <c r="AF249" i="12" s="1"/>
  <c r="J249" i="12"/>
  <c r="L249" i="12"/>
  <c r="Z249" i="12" s="1"/>
  <c r="P249" i="12"/>
  <c r="AB249" i="12" s="1"/>
  <c r="R249" i="12"/>
  <c r="AC249" i="12" s="1"/>
  <c r="W249" i="12"/>
  <c r="AD249" i="12" s="1"/>
  <c r="Y249" i="12"/>
  <c r="G250" i="12"/>
  <c r="N250" i="12" s="1"/>
  <c r="AA250" i="12" s="1"/>
  <c r="J250" i="12"/>
  <c r="Y250" i="12" s="1"/>
  <c r="L250" i="12"/>
  <c r="Z250" i="12" s="1"/>
  <c r="P250" i="12"/>
  <c r="AB250" i="12" s="1"/>
  <c r="R250" i="12"/>
  <c r="AC250" i="12" s="1"/>
  <c r="W250" i="12"/>
  <c r="AD250" i="12" s="1"/>
  <c r="G251" i="12"/>
  <c r="AF251" i="12" s="1"/>
  <c r="J251" i="12"/>
  <c r="Y251" i="12" s="1"/>
  <c r="L251" i="12"/>
  <c r="Z251" i="12" s="1"/>
  <c r="P251" i="12"/>
  <c r="AB251" i="12" s="1"/>
  <c r="R251" i="12"/>
  <c r="W251" i="12"/>
  <c r="AC251" i="12"/>
  <c r="AD251" i="12"/>
  <c r="AE253" i="12"/>
  <c r="AF75" i="13" l="1"/>
  <c r="AF14" i="13"/>
  <c r="N14" i="13"/>
  <c r="AA14" i="13" s="1"/>
  <c r="N75" i="13"/>
  <c r="AA75" i="13" s="1"/>
  <c r="N49" i="13"/>
  <c r="AA49" i="13" s="1"/>
  <c r="G26" i="13"/>
  <c r="AF26" i="13" s="1"/>
  <c r="G8" i="13"/>
  <c r="G77" i="13" s="1"/>
  <c r="N236" i="12"/>
  <c r="AA236" i="12" s="1"/>
  <c r="G116" i="12"/>
  <c r="AF116" i="12" s="1"/>
  <c r="N243" i="12"/>
  <c r="AA243" i="12" s="1"/>
  <c r="G8" i="12"/>
  <c r="G253" i="12" s="1"/>
  <c r="G242" i="12"/>
  <c r="AF242" i="12" s="1"/>
  <c r="N73" i="12"/>
  <c r="AA73" i="12" s="1"/>
  <c r="AF73" i="12"/>
  <c r="N68" i="12"/>
  <c r="AA68" i="12" s="1"/>
  <c r="AF68" i="12"/>
  <c r="AF52" i="12"/>
  <c r="N52" i="12"/>
  <c r="AA52" i="12" s="1"/>
  <c r="N19" i="12"/>
  <c r="AA19" i="12" s="1"/>
  <c r="AF19" i="12"/>
  <c r="N15" i="12"/>
  <c r="AA15" i="12" s="1"/>
  <c r="AF15" i="12"/>
  <c r="AF11" i="12"/>
  <c r="N11" i="12"/>
  <c r="AA11" i="12" s="1"/>
  <c r="AF45" i="13"/>
  <c r="N45" i="13"/>
  <c r="AA45" i="13" s="1"/>
  <c r="N44" i="13"/>
  <c r="AA44" i="13" s="1"/>
  <c r="AF44" i="13"/>
  <c r="N36" i="13"/>
  <c r="AA36" i="13" s="1"/>
  <c r="AF36" i="13"/>
  <c r="AF17" i="13"/>
  <c r="N17" i="13"/>
  <c r="AA17" i="13" s="1"/>
  <c r="N10" i="13"/>
  <c r="AA10" i="13" s="1"/>
  <c r="AF10" i="13"/>
  <c r="AF246" i="12"/>
  <c r="AF243" i="12"/>
  <c r="AF237" i="12"/>
  <c r="AF234" i="12"/>
  <c r="AF229" i="12"/>
  <c r="AF226" i="12"/>
  <c r="AF217" i="12"/>
  <c r="N215" i="12"/>
  <c r="AA215" i="12" s="1"/>
  <c r="AF201" i="12"/>
  <c r="AF200" i="12"/>
  <c r="AF183" i="12"/>
  <c r="N177" i="12"/>
  <c r="AA177" i="12" s="1"/>
  <c r="N165" i="12"/>
  <c r="AA165" i="12" s="1"/>
  <c r="AF164" i="12"/>
  <c r="AF130" i="12"/>
  <c r="AF127" i="12"/>
  <c r="AF118" i="12"/>
  <c r="AF71" i="12"/>
  <c r="N71" i="12"/>
  <c r="AA71" i="12" s="1"/>
  <c r="AF56" i="12"/>
  <c r="N56" i="12"/>
  <c r="AA56" i="12" s="1"/>
  <c r="N51" i="12"/>
  <c r="AA51" i="12" s="1"/>
  <c r="AF51" i="12"/>
  <c r="AF16" i="12"/>
  <c r="N16" i="12"/>
  <c r="AA16" i="12" s="1"/>
  <c r="N13" i="12"/>
  <c r="AA13" i="12" s="1"/>
  <c r="AF13" i="12"/>
  <c r="N68" i="13"/>
  <c r="AA68" i="13" s="1"/>
  <c r="AF68" i="13"/>
  <c r="AF56" i="13"/>
  <c r="AF48" i="13"/>
  <c r="N48" i="13"/>
  <c r="AA48" i="13" s="1"/>
  <c r="AF27" i="13"/>
  <c r="N27" i="13"/>
  <c r="AA27" i="13" s="1"/>
  <c r="AF143" i="12"/>
  <c r="N143" i="12"/>
  <c r="AA143" i="12" s="1"/>
  <c r="AF134" i="12"/>
  <c r="N134" i="12"/>
  <c r="AA134" i="12" s="1"/>
  <c r="N115" i="12"/>
  <c r="AA115" i="12" s="1"/>
  <c r="AF115" i="12"/>
  <c r="N106" i="12"/>
  <c r="AA106" i="12" s="1"/>
  <c r="AF106" i="12"/>
  <c r="N95" i="12"/>
  <c r="AA95" i="12" s="1"/>
  <c r="AF95" i="12"/>
  <c r="N59" i="12"/>
  <c r="AA59" i="12" s="1"/>
  <c r="AF59" i="12"/>
  <c r="N55" i="12"/>
  <c r="AA55" i="12" s="1"/>
  <c r="AF55" i="12"/>
  <c r="N27" i="12"/>
  <c r="AA27" i="12" s="1"/>
  <c r="AF27" i="12"/>
  <c r="N251" i="12"/>
  <c r="AA251" i="12" s="1"/>
  <c r="N248" i="12"/>
  <c r="AA248" i="12" s="1"/>
  <c r="N233" i="12"/>
  <c r="AA233" i="12" s="1"/>
  <c r="N230" i="12"/>
  <c r="AA230" i="12" s="1"/>
  <c r="AF170" i="12"/>
  <c r="AF162" i="12"/>
  <c r="N162" i="12"/>
  <c r="AA162" i="12" s="1"/>
  <c r="N148" i="12"/>
  <c r="AA148" i="12" s="1"/>
  <c r="AF148" i="12"/>
  <c r="AF147" i="12"/>
  <c r="N147" i="12"/>
  <c r="AA147" i="12" s="1"/>
  <c r="N101" i="12"/>
  <c r="AA101" i="12" s="1"/>
  <c r="AF101" i="12"/>
  <c r="AF78" i="12"/>
  <c r="N78" i="12"/>
  <c r="AA78" i="12" s="1"/>
  <c r="N44" i="12"/>
  <c r="AA44" i="12" s="1"/>
  <c r="AF44" i="12"/>
  <c r="N35" i="12"/>
  <c r="AA35" i="12" s="1"/>
  <c r="AF35" i="12"/>
  <c r="N52" i="13"/>
  <c r="AA52" i="13" s="1"/>
  <c r="AF52" i="13"/>
  <c r="N216" i="12"/>
  <c r="AA216" i="12" s="1"/>
  <c r="N211" i="12"/>
  <c r="AA211" i="12" s="1"/>
  <c r="AF186" i="12"/>
  <c r="N185" i="12"/>
  <c r="AA185" i="12" s="1"/>
  <c r="N181" i="12"/>
  <c r="AA181" i="12" s="1"/>
  <c r="N178" i="12"/>
  <c r="AA178" i="12" s="1"/>
  <c r="N110" i="12"/>
  <c r="AA110" i="12" s="1"/>
  <c r="AF110" i="12"/>
  <c r="N102" i="12"/>
  <c r="AA102" i="12" s="1"/>
  <c r="AF102" i="12"/>
  <c r="N36" i="12"/>
  <c r="AA36" i="12" s="1"/>
  <c r="AF36" i="12"/>
  <c r="N20" i="12"/>
  <c r="AA20" i="12" s="1"/>
  <c r="AF20" i="12"/>
  <c r="N146" i="12"/>
  <c r="AA146" i="12" s="1"/>
  <c r="AF146" i="12"/>
  <c r="N138" i="12"/>
  <c r="AA138" i="12" s="1"/>
  <c r="AF138" i="12"/>
  <c r="N135" i="12"/>
  <c r="AA135" i="12" s="1"/>
  <c r="AF135" i="12"/>
  <c r="AF76" i="12"/>
  <c r="N76" i="12"/>
  <c r="AA76" i="12" s="1"/>
  <c r="N67" i="12"/>
  <c r="AA67" i="12" s="1"/>
  <c r="AF67" i="12"/>
  <c r="N241" i="12"/>
  <c r="AA241" i="12" s="1"/>
  <c r="N238" i="12"/>
  <c r="AA238" i="12" s="1"/>
  <c r="N225" i="12"/>
  <c r="AA225" i="12" s="1"/>
  <c r="N207" i="12"/>
  <c r="AA207" i="12" s="1"/>
  <c r="N142" i="12"/>
  <c r="AA142" i="12" s="1"/>
  <c r="AF142" i="12"/>
  <c r="N105" i="12"/>
  <c r="AA105" i="12" s="1"/>
  <c r="AF105" i="12"/>
  <c r="AF72" i="12"/>
  <c r="N72" i="12"/>
  <c r="AA72" i="12" s="1"/>
  <c r="N57" i="12"/>
  <c r="AA57" i="12" s="1"/>
  <c r="AF57" i="12"/>
  <c r="N150" i="12"/>
  <c r="AA150" i="12" s="1"/>
  <c r="AF150" i="12"/>
  <c r="N139" i="12"/>
  <c r="AA139" i="12" s="1"/>
  <c r="AF139" i="12"/>
  <c r="N114" i="12"/>
  <c r="AA114" i="12" s="1"/>
  <c r="AF114" i="12"/>
  <c r="AF113" i="12"/>
  <c r="N113" i="12"/>
  <c r="AA113" i="12" s="1"/>
  <c r="N109" i="12"/>
  <c r="AA109" i="12" s="1"/>
  <c r="AF109" i="12"/>
  <c r="N94" i="12"/>
  <c r="AA94" i="12" s="1"/>
  <c r="AF94" i="12"/>
  <c r="N89" i="12"/>
  <c r="AA89" i="12" s="1"/>
  <c r="AF89" i="12"/>
  <c r="N64" i="12"/>
  <c r="AA64" i="12" s="1"/>
  <c r="AF64" i="12"/>
  <c r="N43" i="12"/>
  <c r="AA43" i="12" s="1"/>
  <c r="AF43" i="12"/>
  <c r="AF12" i="12"/>
  <c r="AF70" i="13"/>
  <c r="N70" i="13"/>
  <c r="AA70" i="13" s="1"/>
  <c r="N93" i="12"/>
  <c r="AA93" i="12" s="1"/>
  <c r="AF93" i="12"/>
  <c r="N63" i="12"/>
  <c r="AA63" i="12" s="1"/>
  <c r="AF63" i="12"/>
  <c r="N33" i="12"/>
  <c r="AA33" i="12" s="1"/>
  <c r="AF33" i="12"/>
  <c r="N90" i="12"/>
  <c r="AA90" i="12" s="1"/>
  <c r="AF90" i="12"/>
  <c r="N47" i="12"/>
  <c r="AA47" i="12" s="1"/>
  <c r="AF47" i="12"/>
  <c r="AF74" i="13"/>
  <c r="N74" i="13"/>
  <c r="AA74" i="13" s="1"/>
  <c r="AF69" i="12"/>
  <c r="N24" i="12"/>
  <c r="AA24" i="12" s="1"/>
  <c r="AF24" i="12"/>
  <c r="N23" i="12"/>
  <c r="AA23" i="12" s="1"/>
  <c r="AF23" i="12"/>
  <c r="N40" i="13"/>
  <c r="AA40" i="13" s="1"/>
  <c r="N37" i="13"/>
  <c r="AA37" i="13" s="1"/>
  <c r="AF25" i="13"/>
  <c r="N25" i="13"/>
  <c r="AA25" i="13" s="1"/>
  <c r="AF21" i="13"/>
  <c r="N21" i="13"/>
  <c r="AA21" i="13" s="1"/>
  <c r="AF253" i="12"/>
  <c r="AF66" i="13"/>
  <c r="N66" i="13"/>
  <c r="AA66" i="13" s="1"/>
  <c r="N34" i="13"/>
  <c r="AA34" i="13" s="1"/>
  <c r="AF34" i="13"/>
  <c r="N38" i="13"/>
  <c r="AA38" i="13" s="1"/>
  <c r="AF38" i="13"/>
  <c r="AF19" i="13"/>
  <c r="N19" i="13"/>
  <c r="AA19" i="13" s="1"/>
  <c r="N71" i="13"/>
  <c r="AA71" i="13" s="1"/>
  <c r="AF71" i="13"/>
  <c r="N42" i="13"/>
  <c r="AA42" i="13" s="1"/>
  <c r="AF42" i="13"/>
  <c r="AF77" i="13"/>
  <c r="AF11" i="13"/>
  <c r="N11" i="13"/>
  <c r="AA11" i="13" s="1"/>
  <c r="AF29" i="13"/>
  <c r="N29" i="13"/>
  <c r="AA29" i="13" s="1"/>
  <c r="AF46" i="13"/>
  <c r="N46" i="13"/>
  <c r="AA46" i="13" s="1"/>
  <c r="AF23" i="13"/>
  <c r="N23" i="13"/>
  <c r="AA23" i="13" s="1"/>
  <c r="AF54" i="13"/>
  <c r="N54" i="13"/>
  <c r="AA54" i="13" s="1"/>
  <c r="N15" i="13"/>
  <c r="AA15" i="13" s="1"/>
  <c r="AF15" i="13"/>
  <c r="AF50" i="13"/>
  <c r="N50" i="13"/>
  <c r="AA50" i="13" s="1"/>
  <c r="AF72" i="13"/>
  <c r="AF67" i="13"/>
  <c r="AF55" i="13"/>
  <c r="AF51" i="13"/>
  <c r="AF47" i="13"/>
  <c r="AF43" i="13"/>
  <c r="AF39" i="13"/>
  <c r="AF35" i="13"/>
  <c r="AF31" i="13"/>
  <c r="AF24" i="13"/>
  <c r="AF20" i="13"/>
  <c r="AF16" i="13"/>
  <c r="AF12" i="13"/>
  <c r="N163" i="12"/>
  <c r="AA163" i="12" s="1"/>
  <c r="AF163" i="12"/>
  <c r="N140" i="12"/>
  <c r="AA140" i="12" s="1"/>
  <c r="AF140" i="12"/>
  <c r="AF218" i="12"/>
  <c r="N218" i="12"/>
  <c r="AA218" i="12" s="1"/>
  <c r="AF172" i="12"/>
  <c r="N172" i="12"/>
  <c r="AA172" i="12" s="1"/>
  <c r="N107" i="12"/>
  <c r="AA107" i="12" s="1"/>
  <c r="AF107" i="12"/>
  <c r="AF239" i="12"/>
  <c r="AF227" i="12"/>
  <c r="AF206" i="12"/>
  <c r="N206" i="12"/>
  <c r="AA206" i="12" s="1"/>
  <c r="N29" i="12"/>
  <c r="AA29" i="12" s="1"/>
  <c r="AF29" i="12"/>
  <c r="AF214" i="12"/>
  <c r="N214" i="12"/>
  <c r="AA214" i="12" s="1"/>
  <c r="AF176" i="12"/>
  <c r="N176" i="12"/>
  <c r="AA176" i="12" s="1"/>
  <c r="N161" i="12"/>
  <c r="AA161" i="12" s="1"/>
  <c r="N145" i="12"/>
  <c r="AA145" i="12" s="1"/>
  <c r="AF145" i="12"/>
  <c r="N117" i="12"/>
  <c r="AA117" i="12" s="1"/>
  <c r="AF117" i="12"/>
  <c r="N80" i="12"/>
  <c r="AA80" i="12" s="1"/>
  <c r="AF80" i="12"/>
  <c r="N17" i="12"/>
  <c r="AA17" i="12" s="1"/>
  <c r="AF17" i="12"/>
  <c r="AF184" i="12"/>
  <c r="N184" i="12"/>
  <c r="AA184" i="12" s="1"/>
  <c r="AF149" i="12"/>
  <c r="N149" i="12"/>
  <c r="AA149" i="12" s="1"/>
  <c r="AF244" i="12"/>
  <c r="AF223" i="12"/>
  <c r="N133" i="12"/>
  <c r="AA133" i="12" s="1"/>
  <c r="AF133" i="12"/>
  <c r="N91" i="12"/>
  <c r="AA91" i="12" s="1"/>
  <c r="AF91" i="12"/>
  <c r="AF250" i="12"/>
  <c r="N249" i="12"/>
  <c r="AA249" i="12" s="1"/>
  <c r="AF245" i="12"/>
  <c r="AF240" i="12"/>
  <c r="AF236" i="12"/>
  <c r="N235" i="12"/>
  <c r="AA235" i="12" s="1"/>
  <c r="AF232" i="12"/>
  <c r="N231" i="12"/>
  <c r="AA231" i="12" s="1"/>
  <c r="AF228" i="12"/>
  <c r="AF224" i="12"/>
  <c r="AF213" i="12"/>
  <c r="AF198" i="12"/>
  <c r="N198" i="12"/>
  <c r="AA198" i="12" s="1"/>
  <c r="AF182" i="12"/>
  <c r="AF175" i="12"/>
  <c r="AF144" i="12"/>
  <c r="N129" i="12"/>
  <c r="AA129" i="12" s="1"/>
  <c r="AF129" i="12"/>
  <c r="N100" i="12"/>
  <c r="AA100" i="12" s="1"/>
  <c r="AF100" i="12"/>
  <c r="N25" i="12"/>
  <c r="AA25" i="12" s="1"/>
  <c r="AF25" i="12"/>
  <c r="AF202" i="12"/>
  <c r="N202" i="12"/>
  <c r="AA202" i="12" s="1"/>
  <c r="N54" i="12"/>
  <c r="AA54" i="12" s="1"/>
  <c r="AF54" i="12"/>
  <c r="N124" i="12"/>
  <c r="AA124" i="12" s="1"/>
  <c r="AF124" i="12"/>
  <c r="N37" i="12"/>
  <c r="AA37" i="12" s="1"/>
  <c r="AF37" i="12"/>
  <c r="N10" i="12"/>
  <c r="AA10" i="12" s="1"/>
  <c r="AF10" i="12"/>
  <c r="AF221" i="12"/>
  <c r="N212" i="12"/>
  <c r="AA212" i="12" s="1"/>
  <c r="AF204" i="12"/>
  <c r="AF187" i="12"/>
  <c r="N167" i="12"/>
  <c r="AA167" i="12" s="1"/>
  <c r="AF167" i="12"/>
  <c r="N157" i="12"/>
  <c r="AA157" i="12" s="1"/>
  <c r="AF128" i="12"/>
  <c r="N112" i="12"/>
  <c r="AA112" i="12" s="1"/>
  <c r="AF112" i="12"/>
  <c r="N84" i="12"/>
  <c r="AA84" i="12" s="1"/>
  <c r="AF84" i="12"/>
  <c r="N77" i="12"/>
  <c r="AA77" i="12" s="1"/>
  <c r="AF77" i="12"/>
  <c r="N58" i="12"/>
  <c r="AA58" i="12" s="1"/>
  <c r="AF58" i="12"/>
  <c r="N159" i="12"/>
  <c r="AA159" i="12" s="1"/>
  <c r="AF159" i="12"/>
  <c r="AF210" i="12"/>
  <c r="N210" i="12"/>
  <c r="AA210" i="12" s="1"/>
  <c r="AF180" i="12"/>
  <c r="N180" i="12"/>
  <c r="AA180" i="12" s="1"/>
  <c r="AF174" i="12"/>
  <c r="AF111" i="12"/>
  <c r="N96" i="12"/>
  <c r="AA96" i="12" s="1"/>
  <c r="AF96" i="12"/>
  <c r="N70" i="12"/>
  <c r="AA70" i="12" s="1"/>
  <c r="AF70" i="12"/>
  <c r="N42" i="12"/>
  <c r="AA42" i="12" s="1"/>
  <c r="AF42" i="12"/>
  <c r="N74" i="12"/>
  <c r="AA74" i="12" s="1"/>
  <c r="AF74" i="12"/>
  <c r="N137" i="12"/>
  <c r="AA137" i="12" s="1"/>
  <c r="AF137" i="12"/>
  <c r="N121" i="12"/>
  <c r="AA121" i="12" s="1"/>
  <c r="AF121" i="12"/>
  <c r="N104" i="12"/>
  <c r="AA104" i="12" s="1"/>
  <c r="AF104" i="12"/>
  <c r="N88" i="12"/>
  <c r="AA88" i="12" s="1"/>
  <c r="AF88" i="12"/>
  <c r="N34" i="12"/>
  <c r="AA34" i="12" s="1"/>
  <c r="AF34" i="12"/>
  <c r="AF136" i="12"/>
  <c r="AF120" i="12"/>
  <c r="AF103" i="12"/>
  <c r="AF87" i="12"/>
  <c r="N65" i="12"/>
  <c r="AA65" i="12" s="1"/>
  <c r="AF65" i="12"/>
  <c r="N141" i="12"/>
  <c r="AA141" i="12" s="1"/>
  <c r="AF141" i="12"/>
  <c r="N125" i="12"/>
  <c r="AA125" i="12" s="1"/>
  <c r="AF125" i="12"/>
  <c r="N108" i="12"/>
  <c r="AA108" i="12" s="1"/>
  <c r="AF108" i="12"/>
  <c r="N92" i="12"/>
  <c r="AA92" i="12" s="1"/>
  <c r="AF92" i="12"/>
  <c r="N49" i="12"/>
  <c r="AA49" i="12" s="1"/>
  <c r="AF49" i="12"/>
  <c r="N30" i="12"/>
  <c r="AA30" i="12" s="1"/>
  <c r="AF30" i="12"/>
  <c r="N18" i="12"/>
  <c r="AA18" i="12" s="1"/>
  <c r="AF18" i="12"/>
  <c r="N62" i="12"/>
  <c r="AA62" i="12" s="1"/>
  <c r="AF62" i="12"/>
  <c r="N46" i="12"/>
  <c r="AA46" i="12" s="1"/>
  <c r="AF46" i="12"/>
  <c r="N22" i="12"/>
  <c r="AA22" i="12" s="1"/>
  <c r="AF22" i="12"/>
  <c r="AF61" i="12"/>
  <c r="AF45" i="12"/>
  <c r="N66" i="12"/>
  <c r="AA66" i="12" s="1"/>
  <c r="AF66" i="12"/>
  <c r="N50" i="12"/>
  <c r="AA50" i="12" s="1"/>
  <c r="AF50" i="12"/>
  <c r="N38" i="12"/>
  <c r="AA38" i="12" s="1"/>
  <c r="AF38" i="12"/>
  <c r="N26" i="12"/>
  <c r="AA26" i="12" s="1"/>
  <c r="AF26" i="12"/>
  <c r="N14" i="12"/>
  <c r="AA14" i="12" s="1"/>
  <c r="AF14" i="12"/>
</calcChain>
</file>

<file path=xl/sharedStrings.xml><?xml version="1.0" encoding="utf-8"?>
<sst xmlns="http://schemas.openxmlformats.org/spreadsheetml/2006/main" count="2231" uniqueCount="653">
  <si>
    <t xml:space="preserve">Položkový rozpočet </t>
  </si>
  <si>
    <t>S:</t>
  </si>
  <si>
    <t>O:</t>
  </si>
  <si>
    <t>R:</t>
  </si>
  <si>
    <t>Celkem</t>
  </si>
  <si>
    <t>Dodávka</t>
  </si>
  <si>
    <t>Montáž</t>
  </si>
  <si>
    <t>110/2019</t>
  </si>
  <si>
    <t>OBŘADNÍ SÍŇ HŘBITOVA KARLOV</t>
  </si>
  <si>
    <t>01</t>
  </si>
  <si>
    <t>OBŘADNÍ SÍŇ HŘBITOVA KARLOV, Velké Meziříčí , p.č. 5192/2,3</t>
  </si>
  <si>
    <t>Elektroinstalace</t>
  </si>
  <si>
    <t>02</t>
  </si>
  <si>
    <t>Hromosvod a uzemnění</t>
  </si>
  <si>
    <t>200</t>
  </si>
  <si>
    <t>Silnoproudá elektroinstalace</t>
  </si>
  <si>
    <t>205</t>
  </si>
  <si>
    <t>210</t>
  </si>
  <si>
    <t>Specifikace</t>
  </si>
  <si>
    <t>215</t>
  </si>
  <si>
    <t>VRN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</si>
  <si>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</si>
  <si>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</si>
  <si>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</si>
  <si>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</si>
  <si>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</si>
  <si>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</si>
  <si>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</si>
  <si>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</si>
  <si>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</si>
  <si>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</si>
  <si>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Díl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</si>
  <si>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</si>
  <si>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</si>
  <si>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</si>
  <si>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</si>
  <si>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</si>
  <si>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</si>
  <si>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</si>
  <si>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</si>
  <si>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</si>
  <si>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</si>
  <si>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</si>
  <si>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</si>
  <si>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</si>
  <si>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</si>
  <si>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</si>
  <si>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</si>
  <si>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210120121R00</t>
  </si>
  <si>
    <t>Skříň pojistková do zdi</t>
  </si>
  <si>
    <t>kus</t>
  </si>
  <si>
    <t>M21</t>
  </si>
  <si>
    <t>RTS 19/ I</t>
  </si>
  <si>
    <t>Kalkul</t>
  </si>
  <si>
    <t>POL1_</t>
  </si>
  <si>
    <t>973031344R00</t>
  </si>
  <si>
    <t>Vysekání kapes zeď cih. MVC pl. 0,25 m2, hl. 15 cm</t>
  </si>
  <si>
    <t>Indiv</t>
  </si>
  <si>
    <t>210120441R00</t>
  </si>
  <si>
    <t>Jistič třípólový modulární</t>
  </si>
  <si>
    <t>ELMup01</t>
  </si>
  <si>
    <t>Dohledání vývodů a práce spojené s přesunem měření el. energie na venkovní stěnu objektu</t>
  </si>
  <si>
    <t>kpl</t>
  </si>
  <si>
    <t>Vlastní</t>
  </si>
  <si>
    <t>973031151R00</t>
  </si>
  <si>
    <t>Vysekání výklenků zeď cihel. MVC, pl. nad 0,25 m2</t>
  </si>
  <si>
    <t>m3</t>
  </si>
  <si>
    <t>210190013R00</t>
  </si>
  <si>
    <t>Osazení rozvodnic do výklenku</t>
  </si>
  <si>
    <t>RTS 18/ II</t>
  </si>
  <si>
    <t>460270031R00</t>
  </si>
  <si>
    <t>Zazdění skříně rozv.</t>
  </si>
  <si>
    <t>210100004R00</t>
  </si>
  <si>
    <t>Ukončení vodičů v rozvaděči + zapojení do 25 mm2</t>
  </si>
  <si>
    <t>210100003R00</t>
  </si>
  <si>
    <t>Ukončení vodičů v rozvaděči + zapojení do 16 mm2</t>
  </si>
  <si>
    <t>210100002R00</t>
  </si>
  <si>
    <t>Ukončení vodičů v rozvaděči + zapojení do 6 mm2</t>
  </si>
  <si>
    <t>210100001R00</t>
  </si>
  <si>
    <t>Ukončení vodičů v rozvaděči + zapojení do 2,5 mm2</t>
  </si>
  <si>
    <t>210100252R00</t>
  </si>
  <si>
    <t>Ukončení celoplast. kabelů zákl./pás.do 4x25 mm2</t>
  </si>
  <si>
    <t>210100259R00</t>
  </si>
  <si>
    <t>Ukončení celoplast. kabelů zákl./pás.do 5x10 mm2</t>
  </si>
  <si>
    <t>210100258R00</t>
  </si>
  <si>
    <t>Ukončení celoplast. kabelů zákl./pás.do 5x4 mm2</t>
  </si>
  <si>
    <t>460700001R00</t>
  </si>
  <si>
    <t>Označení kabelového vedení</t>
  </si>
  <si>
    <t>210950101RT1</t>
  </si>
  <si>
    <t>Štítek označovací na kabel, včetně dodávky štítku</t>
  </si>
  <si>
    <t>210192722R00</t>
  </si>
  <si>
    <t>Štítek označovací pro přístroje - lepený</t>
  </si>
  <si>
    <t>210290841R00</t>
  </si>
  <si>
    <t>Demontáž/montáž krytu rozvaděče do 70 cm</t>
  </si>
  <si>
    <t>220260106R00</t>
  </si>
  <si>
    <t>Vyhledání vývodu nebo krabice</t>
  </si>
  <si>
    <t>210201511R00</t>
  </si>
  <si>
    <t>Svítidlo LED bytové stropní přisazené</t>
  </si>
  <si>
    <t>210201517R00</t>
  </si>
  <si>
    <t>Svítidlo LED bytové stěnové</t>
  </si>
  <si>
    <t>210201521R00</t>
  </si>
  <si>
    <t>Svítidlo LED technické stropní přisazené</t>
  </si>
  <si>
    <t>210201523R00</t>
  </si>
  <si>
    <t>Svítidlo LED technické stropní závěsné 2 upev.body</t>
  </si>
  <si>
    <t>210203813R00LZM</t>
  </si>
  <si>
    <t>Lankový závěs - montáž</t>
  </si>
  <si>
    <t>210201528R00des</t>
  </si>
  <si>
    <t>Svítidlo LED designové - montáž, vč. příslušenství</t>
  </si>
  <si>
    <t>osvdali101</t>
  </si>
  <si>
    <t>Instalace systému řízení osvětlení, vč. oživení</t>
  </si>
  <si>
    <t>210110061R00SP</t>
  </si>
  <si>
    <t>Spínač speciální se snímačem pohybu</t>
  </si>
  <si>
    <t>210160011R00</t>
  </si>
  <si>
    <t>Spínač časový, včetně zapojení</t>
  </si>
  <si>
    <t>210110041R00</t>
  </si>
  <si>
    <t>Spínač zapuštěný jednopólový, řazení 1</t>
  </si>
  <si>
    <t>210110043R00</t>
  </si>
  <si>
    <t>Spínač zapuštěný seriový, řazení 5</t>
  </si>
  <si>
    <t>210110045R00</t>
  </si>
  <si>
    <t>Spínač zapuštěný střídavý, řazení 6</t>
  </si>
  <si>
    <t>210140462R00</t>
  </si>
  <si>
    <t>Ovladač domovní tlačítkový-se signální doutnavkou</t>
  </si>
  <si>
    <t>210110006DES3</t>
  </si>
  <si>
    <t>Spínač zapuštěný trojpól.16A - řaz. 3, obyč.prostř.</t>
  </si>
  <si>
    <t>210110021R00V</t>
  </si>
  <si>
    <t>Spínač zapuštěný jednopól.- řaz. 1 (6), venkovní</t>
  </si>
  <si>
    <t>210110043R00v</t>
  </si>
  <si>
    <t>Spínač zapuštěný seriový, řazení 5, venkovní</t>
  </si>
  <si>
    <t>210111011R00</t>
  </si>
  <si>
    <t>Zásuvka domovní zapuštěná - provedení 2P+PE</t>
  </si>
  <si>
    <t>210111031R00</t>
  </si>
  <si>
    <t>Zásuvka domovní v krabici - 2P+PE, venkovní</t>
  </si>
  <si>
    <t>210110021R00</t>
  </si>
  <si>
    <t>Spínač nástěnný jednopól.- řaz. 1, venkovní</t>
  </si>
  <si>
    <t>210010301R00</t>
  </si>
  <si>
    <t>Krabice přístrojová KP, bez zapojení, kruhová</t>
  </si>
  <si>
    <t>210010321R00</t>
  </si>
  <si>
    <t>Krabice univerzální KU a odbočná KO se zapoj.,kruh</t>
  </si>
  <si>
    <t>220260111R00</t>
  </si>
  <si>
    <t>Odvíčkování a zavíčkování krabice, víčko na závit</t>
  </si>
  <si>
    <t>973031616R00</t>
  </si>
  <si>
    <t>Vysekání kapes zeď cih., krabice 10x10x5cm</t>
  </si>
  <si>
    <t>210010322R00</t>
  </si>
  <si>
    <t>Krabice rozvodná KR 97, se zapojením, kruhová</t>
  </si>
  <si>
    <t>973031619R00</t>
  </si>
  <si>
    <t>Vysekání kapes zeď cih., krabice 15x15x10cm</t>
  </si>
  <si>
    <t>220260006R00</t>
  </si>
  <si>
    <t>Krabice KO 100 ve zdi v přípraveném lůžku</t>
  </si>
  <si>
    <t>220260007R00</t>
  </si>
  <si>
    <t>Krabice KO 125 ve zdi v přípraveném lůžku</t>
  </si>
  <si>
    <t>220300963R00</t>
  </si>
  <si>
    <t>Svorka EPS 2, montáž + zapojení</t>
  </si>
  <si>
    <t>220260008R00</t>
  </si>
  <si>
    <t>Krabice KT 250 ve zdi v přípraveném lůžku</t>
  </si>
  <si>
    <t>220260113R00</t>
  </si>
  <si>
    <t>Odvíčkování a zavíčkov. krabice, víčko na 4 šrouby</t>
  </si>
  <si>
    <t>973031324R00</t>
  </si>
  <si>
    <t>Vysekání kapes zeď cihel. MVC, pl. 0,1m2, hl. 15cm</t>
  </si>
  <si>
    <t>210192012R00ZS</t>
  </si>
  <si>
    <t>Skříň zásuvková - montáž</t>
  </si>
  <si>
    <t>210010323R00</t>
  </si>
  <si>
    <t>Krabice odbočná KO, se zapojením, čtvercová</t>
  </si>
  <si>
    <t>210140650R00</t>
  </si>
  <si>
    <t>Termostat prostorový</t>
  </si>
  <si>
    <t>736110004RT2</t>
  </si>
  <si>
    <t>Podlahové vytápění topným kabelem - montáž</t>
  </si>
  <si>
    <t>m2</t>
  </si>
  <si>
    <t>222410167R00</t>
  </si>
  <si>
    <t>Síťový zdroj 2n 12 V/2A</t>
  </si>
  <si>
    <t>210010002R00</t>
  </si>
  <si>
    <t>Trubka ohebná pod omítku, vnější průměr 20 mm</t>
  </si>
  <si>
    <t>m</t>
  </si>
  <si>
    <t>210010003R00</t>
  </si>
  <si>
    <t>Trubka ohebná pod omítku, vnější průměr 25 mm</t>
  </si>
  <si>
    <t>210010004R00</t>
  </si>
  <si>
    <t>Trubka ohebná pod omítku, vnější průměr 32 mm</t>
  </si>
  <si>
    <t>210010005R00</t>
  </si>
  <si>
    <t>Trubka ohebná pod omítku, vnější průměr 40 mm</t>
  </si>
  <si>
    <t>210010135R00</t>
  </si>
  <si>
    <t>Trubka ochranná z PE, uložená pevně, DN do 80 mm</t>
  </si>
  <si>
    <t>220800031R00</t>
  </si>
  <si>
    <t>Montáž zámku elektromotorického</t>
  </si>
  <si>
    <t>222330195R00</t>
  </si>
  <si>
    <t>Ústředna na připravené body nebo konstrukci</t>
  </si>
  <si>
    <t>210802337R00</t>
  </si>
  <si>
    <t>Šňůra CYSY 3 x 1 mm2 pevně uložená</t>
  </si>
  <si>
    <t>210150131R00SN</t>
  </si>
  <si>
    <t>Signalizace nouzová montáž vč. zapojení</t>
  </si>
  <si>
    <t>220711309R00SN</t>
  </si>
  <si>
    <t>Montáž tísňového hlásiče - tlačítko</t>
  </si>
  <si>
    <t>220410001R00SN15</t>
  </si>
  <si>
    <t>Montáž transformátoru 230/15V</t>
  </si>
  <si>
    <t>OSNS0101</t>
  </si>
  <si>
    <t>Oživení systému nouzové signalizace</t>
  </si>
  <si>
    <t>220280511R00</t>
  </si>
  <si>
    <t>Kabel SYKFY 5 x 2 x 0,5 uložený pevně</t>
  </si>
  <si>
    <t>210020307R00</t>
  </si>
  <si>
    <t>Žlab kabelový s přísluš., 125/100 mm s víkem - montáž</t>
  </si>
  <si>
    <t>220260753R00</t>
  </si>
  <si>
    <t>Žlab kabelový MARS odbočení stran. 125/100 mm</t>
  </si>
  <si>
    <t>220263121R00</t>
  </si>
  <si>
    <t>Kabel.žlab 60x60 mm s příslušenstvím</t>
  </si>
  <si>
    <t>210020651R00</t>
  </si>
  <si>
    <t>Konstrukce ocelová nosná pro zařízení do 5 kg</t>
  </si>
  <si>
    <t>210020652R00</t>
  </si>
  <si>
    <t>Konstrukce ocelová nosná pro zařízení do 10 kg</t>
  </si>
  <si>
    <t>389941011R00</t>
  </si>
  <si>
    <t>Kovové doplň.konstrukce pro montáž dílců, do 1 kg</t>
  </si>
  <si>
    <t>kg</t>
  </si>
  <si>
    <t>220261622R00</t>
  </si>
  <si>
    <t>Osazení hmoždinky 8 mm v cihelné zdi</t>
  </si>
  <si>
    <t>220261621R00</t>
  </si>
  <si>
    <t>Osazení hmoždinky 6 mm v cihelné zdi</t>
  </si>
  <si>
    <t>220301021R00</t>
  </si>
  <si>
    <t>Lišta elektroinstalační L 20</t>
  </si>
  <si>
    <t>220301022R00</t>
  </si>
  <si>
    <t>Lišta elektroinstalační L 40</t>
  </si>
  <si>
    <t>210220321RT1</t>
  </si>
  <si>
    <t>Svorka na potrubí Bernard, včetně Cu pásku, včetně dodávky svorky + Cu pásku</t>
  </si>
  <si>
    <t>210800004R00p</t>
  </si>
  <si>
    <t xml:space="preserve">Vodič CYY 6 mm2 uložený pevně </t>
  </si>
  <si>
    <t>210800007R00</t>
  </si>
  <si>
    <t>Vodič CYY 25 mm2 uložený pod omítkou</t>
  </si>
  <si>
    <t>210800114R00</t>
  </si>
  <si>
    <t>Kabel CYKY 750 V 4x16/25 mm2 uložený pod omítkou</t>
  </si>
  <si>
    <t>210810052R005</t>
  </si>
  <si>
    <t xml:space="preserve">Kabel CYKY-m 750 V 5 x 6 mm2 pevně uložený </t>
  </si>
  <si>
    <t>210810051R0054</t>
  </si>
  <si>
    <t>Kabel CYKY 750 V 5 x 4 mm2 pevně uložený</t>
  </si>
  <si>
    <t>210800116R00</t>
  </si>
  <si>
    <t>Kabel CYKY 750 V 5x2,5 mm2 uložený pevně</t>
  </si>
  <si>
    <t>210800106R00</t>
  </si>
  <si>
    <t>Kabel CYKY 750 V 3x2,5 mm2 uložený pevně</t>
  </si>
  <si>
    <t>210800115R00</t>
  </si>
  <si>
    <t>Kabel CYKY 750 V 5x1,5 mm2 uložený pevně</t>
  </si>
  <si>
    <t>210800105R00</t>
  </si>
  <si>
    <t>Kabel CYKY 750 V 3x1,5 mm2 uložený pevně</t>
  </si>
  <si>
    <t>210810041R00</t>
  </si>
  <si>
    <t>Kabel CYKY-m 750 V 2 x 1,5 mm2 pevně uložený</t>
  </si>
  <si>
    <t>210802333R00S</t>
  </si>
  <si>
    <t>Kabel SCY 2 x 1,50 mm2 pevně uložený</t>
  </si>
  <si>
    <t>210802334R00</t>
  </si>
  <si>
    <t>Kabel SCY 2 x 2,50 mm2 pevně uložený</t>
  </si>
  <si>
    <t>211800712R00</t>
  </si>
  <si>
    <t>Kabel JYTY-Cu folie pevně uložený, 4x1 mm</t>
  </si>
  <si>
    <t>222280501R00</t>
  </si>
  <si>
    <t>UTP,FTP,SEKU,SYKY do 7 mm vně.prům.volně ve žlabu</t>
  </si>
  <si>
    <t>222301101R00</t>
  </si>
  <si>
    <t>Konektor RJ45 na kabel UTP</t>
  </si>
  <si>
    <t>220271301R00</t>
  </si>
  <si>
    <t>Vyvázání vodiče, šňůry na rošt</t>
  </si>
  <si>
    <t>460680021RT1</t>
  </si>
  <si>
    <t>Průraz zdivem v cihlové zdi tloušťky 15 cm, do průměru 6 cm</t>
  </si>
  <si>
    <t>460680022RT1</t>
  </si>
  <si>
    <t>Průraz zdivem v cihlové zdi tloušťky 30 cm, do průměru 6 cm</t>
  </si>
  <si>
    <t>460680024RT1</t>
  </si>
  <si>
    <t>Průraz zdivem v cihlové zdi tloušťky 60 cm, plochy do 0,09 m2</t>
  </si>
  <si>
    <t>974031121R00</t>
  </si>
  <si>
    <t>Vysekání rýh ve zdi cihelné 3 x 3 cm</t>
  </si>
  <si>
    <t>974031132R00</t>
  </si>
  <si>
    <t>Vysekání rýh ve zdi cihelné 5 x 7 cm</t>
  </si>
  <si>
    <t>974031153R00</t>
  </si>
  <si>
    <t>Vysekání rýh ve zdi cihelné 10 x 10 cm</t>
  </si>
  <si>
    <t>974031821R00</t>
  </si>
  <si>
    <t>Vysekání rýh v podhledu stropu z tvárnic 3 x 3 cm</t>
  </si>
  <si>
    <t>974042534R00p</t>
  </si>
  <si>
    <t>Vysekání rýh betonová podlaha 5x15 cm</t>
  </si>
  <si>
    <t>dem</t>
  </si>
  <si>
    <t>Demontáže původní elektroinstalace</t>
  </si>
  <si>
    <t>hod</t>
  </si>
  <si>
    <t>210020922R00RP</t>
  </si>
  <si>
    <t>Ucpávka protipožární</t>
  </si>
  <si>
    <t>SP200/NSP1P</t>
  </si>
  <si>
    <t>Pojistková skříň SP200/NSP1P EON, 2x sada pojistek</t>
  </si>
  <si>
    <t>ks</t>
  </si>
  <si>
    <t>POL3_</t>
  </si>
  <si>
    <t>ER222/NVP7P</t>
  </si>
  <si>
    <t>Elektroměrový rozvaděč ER222/NVP7P, 2x dvousazbový, 3f, 40A, do výklenku</t>
  </si>
  <si>
    <t>35822002316R</t>
  </si>
  <si>
    <t>Jistič do 80 A 3 pól. charakterist. B, LTN-32B-3</t>
  </si>
  <si>
    <t>SPCM</t>
  </si>
  <si>
    <t>35822002315R</t>
  </si>
  <si>
    <t>Jistič do 80 A 3 pól. charakterist. B, LTN-25B-3</t>
  </si>
  <si>
    <t>rozvRH</t>
  </si>
  <si>
    <t>Rozvaděč RH, kompletní - viz výkres rozvaděče</t>
  </si>
  <si>
    <t>rozvRP</t>
  </si>
  <si>
    <t>Rozvaděč RP, kompletní - viz výkres rozvaděče</t>
  </si>
  <si>
    <t>POL3_0</t>
  </si>
  <si>
    <t>35436416.AR</t>
  </si>
  <si>
    <t>Koncovka kabel.do 1kV GUST 01/4X 4-25mm2, L250</t>
  </si>
  <si>
    <t>RTS 17/ I</t>
  </si>
  <si>
    <t>svA</t>
  </si>
  <si>
    <t>A - Kruhové přisazené LED svítidlo 22W, 1800lm, Ra80, 4000K, mikroprizmatický kryt pr. 190mm, IP20</t>
  </si>
  <si>
    <t>svB</t>
  </si>
  <si>
    <t>B - Kruhové přisazené LED svítidlo 28W, 2600lm, Ra80, 4000K, mikroprizmatický kryt pr. 370mm, IP20</t>
  </si>
  <si>
    <t>svC</t>
  </si>
  <si>
    <t>C - LED panel, 600x600mm, mikroprizmatický kryt, přisazený, hliníkový rámeček, 27W, 3300lm, UGR&lt;19, Ra 80, 4000K, IP40</t>
  </si>
  <si>
    <t>svD</t>
  </si>
  <si>
    <t>D - Svítidlo LED průmyslové přisazené, 35W, 4570lm, Ra 85, 4000K, IP66, 1200x145x100mm</t>
  </si>
  <si>
    <t>svE</t>
  </si>
  <si>
    <t>E - Svítidlo LED průmyslové přisazené, 22W, 2850lm, Ra 85, 4000K, IP66, 600x145x100mm</t>
  </si>
  <si>
    <t>svF</t>
  </si>
  <si>
    <t>F - Svítidlo přisazené s LED zdrojem 20W, 4000K, kulaté plastové stínítko pr. 280mm, IP65</t>
  </si>
  <si>
    <t>svN</t>
  </si>
  <si>
    <t>N - Svítidlo nouzové LED, 3W, svítící při výpadku, 1 hod., IP44, nástěnné/stropní, s piktogramem</t>
  </si>
  <si>
    <t>34823760RR</t>
  </si>
  <si>
    <t>Závěs svítidel lankový - sada pro 1 svítidlo</t>
  </si>
  <si>
    <t xml:space="preserve"> ZHS3/B </t>
  </si>
  <si>
    <t>Přívodní kabel pro závěsná svítidla 3x0,75, transparentní, bílý kryt</t>
  </si>
  <si>
    <t>3299A-A22180 B</t>
  </si>
  <si>
    <t>Spínač automatický se snímačem pohybu, Úhel pokrytí: cca 180°, Spínací prvek - relé</t>
  </si>
  <si>
    <t>34531510R</t>
  </si>
  <si>
    <t>Čidlo pohybu stropní, krytí IP20, 230V, pokrytí 360°, relé</t>
  </si>
  <si>
    <t>358892015RU</t>
  </si>
  <si>
    <t xml:space="preserve">Multifunkční časové relé, 9 funkcí, 4-vodič připojení, výstup triak 0-200VA, pod vypínač do KU68, </t>
  </si>
  <si>
    <t>34535400R</t>
  </si>
  <si>
    <t>Strojek spínače 1pólového, řaz.1</t>
  </si>
  <si>
    <t>34535405R</t>
  </si>
  <si>
    <t>Strojek přepínače sériového, řaz.5</t>
  </si>
  <si>
    <t>34535406R</t>
  </si>
  <si>
    <t>Strojek přepínače střídavého, řaz.6</t>
  </si>
  <si>
    <t>34536490R</t>
  </si>
  <si>
    <t>Kryt spínače jednoduchý</t>
  </si>
  <si>
    <t>34536492R</t>
  </si>
  <si>
    <t>Kryt spínače dělený</t>
  </si>
  <si>
    <t>34535435R</t>
  </si>
  <si>
    <t>Strojek tlačítkového ovládače,řaz.1/0</t>
  </si>
  <si>
    <t>34536494R</t>
  </si>
  <si>
    <t>Kryt spínače jednoduchý s průzorem pro doutnavku</t>
  </si>
  <si>
    <t>1011-0-0816 CZ</t>
  </si>
  <si>
    <t>Přístroj spínače trojpólového, 16A, 400V, zapuštěný</t>
  </si>
  <si>
    <t>3558A-A00933</t>
  </si>
  <si>
    <t>Kryt jednoduchý s potiskem, s čirým průzorem pro spínač řazení 3S</t>
  </si>
  <si>
    <t>34536600RT</t>
  </si>
  <si>
    <t>Doutnavka orientační do spínače</t>
  </si>
  <si>
    <t>34536700R</t>
  </si>
  <si>
    <t>Rámeček pro spínače a zásuvky</t>
  </si>
  <si>
    <t>3558A-06940B</t>
  </si>
  <si>
    <t>Spínač střídavý zapuštěný č.6 (1), IP44, kompletní</t>
  </si>
  <si>
    <t>3558A-05940B</t>
  </si>
  <si>
    <t>Přepínač sériový zapuštěný č.5, IP 44, kompletní</t>
  </si>
  <si>
    <t>34551612T</t>
  </si>
  <si>
    <t>Zásuvka jednonásobná, 230V, 16A, s ochranným kolíkem, s clonkami</t>
  </si>
  <si>
    <t>34551420T2</t>
  </si>
  <si>
    <t>Zásuvka zapuštěná dvojnásobná 230V, 16A, s ochrannými kolíky, natočená, s clonkami</t>
  </si>
  <si>
    <t>34551476.ARB</t>
  </si>
  <si>
    <t>Zásuvka domovní vodotěsná 230V, 16A, s ochranným kolíkem, s víčkem IP44, bílá</t>
  </si>
  <si>
    <t>3558N-C01510 B</t>
  </si>
  <si>
    <t>Spínač jednopólový, řaz.1, IP 54, 10 A, 250 V AC, nástěnný</t>
  </si>
  <si>
    <t>M210S2913MP</t>
  </si>
  <si>
    <t>Šroub 2,9 x 13 mm pro montáž přístroje do KU, 1 bal/50ks</t>
  </si>
  <si>
    <t>bal</t>
  </si>
  <si>
    <t>34571518R</t>
  </si>
  <si>
    <t>Krabice univerzální z PH  KU 68- 1901</t>
  </si>
  <si>
    <t>34571519R</t>
  </si>
  <si>
    <t>Krabice univerzální z PH  KU 68-1902 s víčkem</t>
  </si>
  <si>
    <t>345704420000R</t>
  </si>
  <si>
    <t>Krabice rozvodná kruhová KR 97/5</t>
  </si>
  <si>
    <t>34571532R</t>
  </si>
  <si>
    <t>Krabice přístrojová odbočná čtvercová z PH KO 100E</t>
  </si>
  <si>
    <t>34571524R</t>
  </si>
  <si>
    <t>Krabice přístrojová odbočná čtvercová z PH KO 125E</t>
  </si>
  <si>
    <t>31678615TEPS3</t>
  </si>
  <si>
    <t>Svorkovnice ekvipotenciální EPS 2</t>
  </si>
  <si>
    <t>34571544R</t>
  </si>
  <si>
    <t>Krabice rozvodná s víčkem KT 250</t>
  </si>
  <si>
    <t>34561403R</t>
  </si>
  <si>
    <t>Svorka krabicová 2x2,5</t>
  </si>
  <si>
    <t>34561404R</t>
  </si>
  <si>
    <t>Svorka krabicová 3x2,5</t>
  </si>
  <si>
    <t>34561406R</t>
  </si>
  <si>
    <t>Svorka krabicová 5x2,5</t>
  </si>
  <si>
    <t>SC40016</t>
  </si>
  <si>
    <t>Zásuvková skříň: 1x zásuvka 400V/16A, 2x zásuvka 230V/16A - samostatně jištěné, proud. chránič 30mA, IP54, polykarbonát</t>
  </si>
  <si>
    <t>34572307R</t>
  </si>
  <si>
    <t>Pásky stahovací SP 250 x 4,5</t>
  </si>
  <si>
    <t>100 ks</t>
  </si>
  <si>
    <t>34572310R</t>
  </si>
  <si>
    <t>Pásky stahovací SP 380 x 4,5</t>
  </si>
  <si>
    <t>DSM</t>
  </si>
  <si>
    <t>Drobný spojovací materiál (šrouby, vruty, hmoždinky apod...)</t>
  </si>
  <si>
    <t>345714250R</t>
  </si>
  <si>
    <t>Krabice elektroinstalační plastová 8101, s průchodkami, IP54, 93x93x50mm</t>
  </si>
  <si>
    <t>34571426R</t>
  </si>
  <si>
    <t>Krabice elektroinstalační plastová 8110, s průchodkami, IP54, 116x116x55mm</t>
  </si>
  <si>
    <t>OTN-1991</t>
  </si>
  <si>
    <t>Prostorový analogový termostat 5°... 40°C, montáž do KP68, 230V, kontakt 14A, podlahové čidlo</t>
  </si>
  <si>
    <t>341970112R</t>
  </si>
  <si>
    <t>Topný okruh TO-2S-110-1900, vč. příchytek</t>
  </si>
  <si>
    <t>341970111R</t>
  </si>
  <si>
    <t>Topný okruh TO-2S-93-1590, vč. příchytek</t>
  </si>
  <si>
    <t>341970103R</t>
  </si>
  <si>
    <t>Topný okruh TO-2S-18-305, vč. příchytek</t>
  </si>
  <si>
    <t>341970102R</t>
  </si>
  <si>
    <t>Topný okruh TO-2S-13-215, vč. příchytek</t>
  </si>
  <si>
    <t>341970101R</t>
  </si>
  <si>
    <t>Topný okruh TO-2S-8-140, vč. příchytek</t>
  </si>
  <si>
    <t>ZAC1/20</t>
  </si>
  <si>
    <t xml:space="preserve">Napájecí zdroj bezpečného napětí 230/12 V, 50 Hz, 20VA, IP55, pro napájení automaticky ovládaných výrobků </t>
  </si>
  <si>
    <t>345710671R</t>
  </si>
  <si>
    <t>Trubka elektroinstal. ohebná  LPFLEX 2320</t>
  </si>
  <si>
    <t>345710672R</t>
  </si>
  <si>
    <t>Trubka elektroinstal. ohebná  LPFLEX 2325</t>
  </si>
  <si>
    <t>345710673R</t>
  </si>
  <si>
    <t>Trubka elektroinstal. ohebná  LPFLEX 2332</t>
  </si>
  <si>
    <t>3457114700R</t>
  </si>
  <si>
    <t>Trubka kabelová chránička KOPOFLEX KF 09040</t>
  </si>
  <si>
    <t>3457114702R</t>
  </si>
  <si>
    <t>Trubka kabelová chránička KOPOFLEX KF 09063</t>
  </si>
  <si>
    <t>34572320R</t>
  </si>
  <si>
    <t>Příchytka stahovacího pásku - pro upevnění hmoždinkou do zdi, 1bal = 100ks</t>
  </si>
  <si>
    <t>1bal</t>
  </si>
  <si>
    <t>sd2kop</t>
  </si>
  <si>
    <t>Držák kabelů skupinový SD2</t>
  </si>
  <si>
    <t>38227052R12</t>
  </si>
  <si>
    <t>Napájecí zdroj 230/12V pro el. dveřní zámek</t>
  </si>
  <si>
    <t>ABLOY EL420</t>
  </si>
  <si>
    <t>El. samozamykací zámek s ústřednou el. zámku ABLOY EL420, vč. příslušenství</t>
  </si>
  <si>
    <t>34143806R</t>
  </si>
  <si>
    <t>Šňůra lehká s Cu jádrem CYSY H05 VV-F 3 x 1 mm2</t>
  </si>
  <si>
    <t>3280B-C10001 B</t>
  </si>
  <si>
    <t>Sada pro nouzovou signalizaci: kontrolní modul s alarmem, tlačítko signální tahové, tlačítko reset., transformátor</t>
  </si>
  <si>
    <t>Pro přivolání pomoci tělesně postiženým osobám (podle vyhlášky č. 398/2009 Sb. o bezbariérovém užívání staveb), např. na WC.</t>
  </si>
  <si>
    <t>POP</t>
  </si>
  <si>
    <t>Skládá se z následujících prvků: kontrolní modul s alarmem, tlačítko signální tahové, tlačítko resetovací, transformátor.</t>
  </si>
  <si>
    <t>Součástí dodávky jsou rámečky (1× 2násobný, 2× 1násobný).</t>
  </si>
  <si>
    <t>Stiskem tlačítka nebo tahem za šňůru (délka 2,5 m) se vyvolá akustický a optický alarm vně místnosti. LED v tlačítku se rozsvítí jako znamení, že přijde pomoc.</t>
  </si>
  <si>
    <t>Optický / akustický alarm: blikající červené světlo / 2,3 kHz, 78 dB</t>
  </si>
  <si>
    <t>K výstupům kontrolního modulu je možné připojit další prvky signalizačního systému. Do kontrolní smyčky lze také doplnit další signální tlačítka, např. FAP 2001.</t>
  </si>
  <si>
    <t>Napěťový výstup: 15 V AC, Bezpotenciálový výstup: reléový přepínač</t>
  </si>
  <si>
    <t>Vestavná hloubka: 21,5 mm, barva alpská bílá</t>
  </si>
  <si>
    <t>Vstupní svorky transformátoru: šroubové, max. 4 mm2, Ostatní svorky přístrojů: šroubové, max. 1 mm2</t>
  </si>
  <si>
    <t>Pracovní teplota: +5 °C až +40 °C, 230 V AC, 50/60 Hz</t>
  </si>
  <si>
    <t>34121050R</t>
  </si>
  <si>
    <t>Kabel sdělovací s Cu jádrem SYKFY 5 x 2 x 0,50 mm</t>
  </si>
  <si>
    <t>553474984R</t>
  </si>
  <si>
    <t>MARS žlab kabelový NKZI 100X125X0,7 mm S, s integrovanou spojkou</t>
  </si>
  <si>
    <t>55347511R</t>
  </si>
  <si>
    <t>MARS víko žlabu V 125, l=2 m 0,6 mm S</t>
  </si>
  <si>
    <t>55347520R</t>
  </si>
  <si>
    <t>MARS oblouk 90° NO 90X100X125 0,8 mm S</t>
  </si>
  <si>
    <t>55347501R</t>
  </si>
  <si>
    <t>MARS víko oblouku 90° NVO 90X125 0,6 mm S</t>
  </si>
  <si>
    <t>55347536R</t>
  </si>
  <si>
    <t>MARS T-kus NT 100X125 0,8 mm S</t>
  </si>
  <si>
    <t>55347505R</t>
  </si>
  <si>
    <t>MARS víko T-kusu NVT 125 0,6 mm S</t>
  </si>
  <si>
    <t>55347548R</t>
  </si>
  <si>
    <t>MARS spojka úhlová krátká NSUK 100 - 2,0 mm S</t>
  </si>
  <si>
    <t>55347552R</t>
  </si>
  <si>
    <t>MARS podpěra na stěnu NPS 125 2,0 mm ZNCR</t>
  </si>
  <si>
    <t>311718503R</t>
  </si>
  <si>
    <t>Kotva KPO 8 x 77 mm</t>
  </si>
  <si>
    <t>30909301T</t>
  </si>
  <si>
    <t>Šroub vratový+samojistící matice NSM 6x10 ZNCR, 1 bal/100ks</t>
  </si>
  <si>
    <t>5531200604R</t>
  </si>
  <si>
    <t>úchyt víka VU</t>
  </si>
  <si>
    <t>28350499R</t>
  </si>
  <si>
    <t>chránič hran NCH</t>
  </si>
  <si>
    <t>DZ 60X60</t>
  </si>
  <si>
    <t>Žlab drátěný DZ 60X60</t>
  </si>
  <si>
    <t>M210DZS/B</t>
  </si>
  <si>
    <t>Spojka drátěného žlabu, DZS/B</t>
  </si>
  <si>
    <t>DZDS 150/B</t>
  </si>
  <si>
    <t>Podpěra drátěného žlabu 150mm</t>
  </si>
  <si>
    <t>31179125R</t>
  </si>
  <si>
    <t>Tyč závitová M8, zinkovaná</t>
  </si>
  <si>
    <t>31110752R</t>
  </si>
  <si>
    <t>Matice šestihranná M8</t>
  </si>
  <si>
    <t>1000 ks</t>
  </si>
  <si>
    <t>M210NU30X30</t>
  </si>
  <si>
    <t>Montážní profil - úhelník 30x30 děrovaný, l=2m, zinkovaný</t>
  </si>
  <si>
    <t>311718508R</t>
  </si>
  <si>
    <t>Kotva KPOZ 8, zarážecí</t>
  </si>
  <si>
    <t>31173342R</t>
  </si>
  <si>
    <t>Hmoždinka natloukací 6 x 45 mm, 1 bal./100ks</t>
  </si>
  <si>
    <t>31173370R</t>
  </si>
  <si>
    <t>Hmoždinka natloukací, nylon, 8 x 45mm</t>
  </si>
  <si>
    <t>31141956R</t>
  </si>
  <si>
    <t>Vrut zápustný 021814   4   x  40 mm, se závitem k hlavě, drážka pozidriv</t>
  </si>
  <si>
    <t>34572172R</t>
  </si>
  <si>
    <t>Lišta hranatá LHD 20x20, délka 2 m</t>
  </si>
  <si>
    <t>34572177R</t>
  </si>
  <si>
    <t>Lišta hranatá LHD 40x40, délka 3 m</t>
  </si>
  <si>
    <t>34140966R</t>
  </si>
  <si>
    <t>Vodič silový CY zelenožlutý 6,00 mm2 - drát</t>
  </si>
  <si>
    <t>34140969R</t>
  </si>
  <si>
    <t>Vodič silový CY zelenožlutý 25,00 mm2 - lano</t>
  </si>
  <si>
    <t>34111080R</t>
  </si>
  <si>
    <t>Kabel silový s Cu jádrem 750 V CYKY 4 x16 mm2</t>
  </si>
  <si>
    <t>34111100R</t>
  </si>
  <si>
    <t>Kabel silový s Cu jádrem 750 V CYKY 5 x 6 mm2</t>
  </si>
  <si>
    <t>34111098R</t>
  </si>
  <si>
    <t>Kabel silový s Cu jádrem 750 V CYKY 5 x 4 mm2</t>
  </si>
  <si>
    <t>34111094R</t>
  </si>
  <si>
    <t>Kabel silový s Cu jádrem 750 V CYKY 5 x 2,5 mm2</t>
  </si>
  <si>
    <t>34111038R</t>
  </si>
  <si>
    <t>Kabel silový s Cu jádrem 750 V CYKY 3 C x 2,5 mm2</t>
  </si>
  <si>
    <t>34111090R</t>
  </si>
  <si>
    <t>Kabel silový s Cu jádrem 750 V CYKY 5 x 1,5 mm2</t>
  </si>
  <si>
    <t>34111032R</t>
  </si>
  <si>
    <t>Kabel silový s Cu jádrem 750 V CYKY 3 C x 1,5 mm2</t>
  </si>
  <si>
    <t>34111031R</t>
  </si>
  <si>
    <t>Kabel silový s Cu jádrem 750 V CYKY 3 A x 1,5 mm2</t>
  </si>
  <si>
    <t>34111000R</t>
  </si>
  <si>
    <t>Kabel silový s Cu jádrem 750 V CYKY 2 x 1,5 mm2</t>
  </si>
  <si>
    <t>34143798RSCY</t>
  </si>
  <si>
    <t>Kabel audio SCY 2 x 1,50 mm2</t>
  </si>
  <si>
    <t>34143800RSCY</t>
  </si>
  <si>
    <t>Kabel audio SCY 2 x 2,50 mm2</t>
  </si>
  <si>
    <t>34121554R</t>
  </si>
  <si>
    <t>Kabel sdělovací s Cu jádrem JYTY 4 x 1 mm</t>
  </si>
  <si>
    <t>371201303R</t>
  </si>
  <si>
    <t>Kabel UTP dvojitý plášť Cat5e</t>
  </si>
  <si>
    <t>371201305R</t>
  </si>
  <si>
    <t>Kabel UTP Elite, Cat6a, drát</t>
  </si>
  <si>
    <t>371205050R</t>
  </si>
  <si>
    <t>Krimpovací konektor RJ45, CAT5E, UTP</t>
  </si>
  <si>
    <t>371205051R</t>
  </si>
  <si>
    <t>Krimpovací konektor RJ45, CAT6a, UTP</t>
  </si>
  <si>
    <t>585400110000R</t>
  </si>
  <si>
    <t>Sádra stavební šedá</t>
  </si>
  <si>
    <t>032011T00</t>
  </si>
  <si>
    <t>Koordinace postupu prací s ostatními profesemi</t>
  </si>
  <si>
    <t>hod.</t>
  </si>
  <si>
    <t>POL99_8</t>
  </si>
  <si>
    <t>032011T0099</t>
  </si>
  <si>
    <t>Práce spojené s úpravami rozvodů dle požadavku uživatele</t>
  </si>
  <si>
    <t>032011T00SRT</t>
  </si>
  <si>
    <t>Spolupráce s revizním technikem</t>
  </si>
  <si>
    <t>005241010R</t>
  </si>
  <si>
    <t xml:space="preserve">Dokumentace skutečného provedení </t>
  </si>
  <si>
    <t xml:space="preserve">hod   </t>
  </si>
  <si>
    <t>Náklady na vyhotovení dokumentace skutečného provedení stavby a její předání objednateli v požadované formě a požadovaném počtu.</t>
  </si>
  <si>
    <t>333120011T00</t>
  </si>
  <si>
    <t>Likvidace odpadu</t>
  </si>
  <si>
    <t>t</t>
  </si>
  <si>
    <t>333030040T00</t>
  </si>
  <si>
    <t>Revize el. zařízení</t>
  </si>
  <si>
    <t>210010048T00</t>
  </si>
  <si>
    <t>Doprava</t>
  </si>
  <si>
    <t>941955004R00kp</t>
  </si>
  <si>
    <t>Lešení lehké pomocné, výška podlahy do 3,5 m</t>
  </si>
  <si>
    <t>SUM</t>
  </si>
  <si>
    <t>Poznámky uchazeče k zadání</t>
  </si>
  <si>
    <t>POPUZIV</t>
  </si>
  <si>
    <t>END</t>
  </si>
  <si>
    <t>210220021R00</t>
  </si>
  <si>
    <t>Vedení uzemňovací v zemi FeZn do 120 mm2</t>
  </si>
  <si>
    <t>210220022R00</t>
  </si>
  <si>
    <t>Vedení uzemňovací v zemi FeZn, D 8 - 10 mm</t>
  </si>
  <si>
    <t>210220002R00hvi</t>
  </si>
  <si>
    <t>Vedení uzemňovací na povrchu HVI vodič</t>
  </si>
  <si>
    <t>210100601R00hvi</t>
  </si>
  <si>
    <t>Koncovka HVI vodiče</t>
  </si>
  <si>
    <t>220260028R00nzk</t>
  </si>
  <si>
    <t>Krabice se zkušební svorkou ve zdi</t>
  </si>
  <si>
    <t>953921121R00</t>
  </si>
  <si>
    <t>Dvířka revizní nerez, montáž do fasády</t>
  </si>
  <si>
    <t>210220372R00</t>
  </si>
  <si>
    <t>Úhelník ochranný nebo trubka s držáky do zdiva</t>
  </si>
  <si>
    <t>210020553T00</t>
  </si>
  <si>
    <t>Drát AlMgSi, D do 8 mm na střeše</t>
  </si>
  <si>
    <t>210220301R00</t>
  </si>
  <si>
    <t>Svorka hromosvodová do 2 šroubů /SS, SZ, SO/</t>
  </si>
  <si>
    <t>210220302R00</t>
  </si>
  <si>
    <t>Svorka hromosvodová nad 2 šrouby /ST, SJ, SR, atd/</t>
  </si>
  <si>
    <t>210020341R00S</t>
  </si>
  <si>
    <t>Podpěra vedení na střeše</t>
  </si>
  <si>
    <t>210020341R00TS</t>
  </si>
  <si>
    <t>Podpěra vedení na stěně</t>
  </si>
  <si>
    <t>210220231R00</t>
  </si>
  <si>
    <t>Tyč jímací s upev. na střechu do 3 m, na stojan</t>
  </si>
  <si>
    <t>210220401RT1</t>
  </si>
  <si>
    <t>Označení svodu štítky, smaltované, umělá hmota, včetně dodávky štítku</t>
  </si>
  <si>
    <t>210220010R00</t>
  </si>
  <si>
    <t>Asfaltový nátěr zemnícího pásku/svorek, vč. nátěrové hmoty</t>
  </si>
  <si>
    <t>demhr</t>
  </si>
  <si>
    <t>Demontáže původního hromosvodu</t>
  </si>
  <si>
    <t>35441120R</t>
  </si>
  <si>
    <t>Pásek uzemňovací pozinkovaný 30 x 4 mm</t>
  </si>
  <si>
    <t>1m=0,95kg</t>
  </si>
  <si>
    <t>15615235R</t>
  </si>
  <si>
    <t>Drát tažený pozinkovaný 11343  D 10,00 mm</t>
  </si>
  <si>
    <t>1m=0,62kg</t>
  </si>
  <si>
    <t>HVI-D20</t>
  </si>
  <si>
    <t>Vodič HVI-D20 Light DEHN</t>
  </si>
  <si>
    <t>819299</t>
  </si>
  <si>
    <t>DEHN HVI-Koncovka</t>
  </si>
  <si>
    <t>385 202 ZG7-10</t>
  </si>
  <si>
    <t>Trubičková spojka čtyřšroubá, pro průměr vodiče 7-10mm, odlitek Zn</t>
  </si>
  <si>
    <t>476 050</t>
  </si>
  <si>
    <t>Krabice pro zkušební svorku, pro montáž do zateplovacích systémů, 185x145mm, hloubka rozsah 90-140mm, materiál PC/ABS, nerez kryt</t>
  </si>
  <si>
    <t>476 020</t>
  </si>
  <si>
    <t>Revizní dvířka pro zkušební svorky v krabicích pod omítkou, materiál nerez, rozměr skříňky 200x140mm, rozměr celkem 290x230mm, čtyřhraný klíč</t>
  </si>
  <si>
    <t>104 906</t>
  </si>
  <si>
    <t>Zaváděcí tyč pr. 16 mm, nerez, 2000mm - vývod uzemnění</t>
  </si>
  <si>
    <t>274 116</t>
  </si>
  <si>
    <t>Držák tyče 16mm, DEHNhold, Nerez</t>
  </si>
  <si>
    <t>562889991007R</t>
  </si>
  <si>
    <t>Trubice smršťovací d 25 x 1000 m, zž</t>
  </si>
  <si>
    <t>35444180R</t>
  </si>
  <si>
    <t xml:space="preserve">Drát 8 AlMgSi T/4 </t>
  </si>
  <si>
    <t>35441986R</t>
  </si>
  <si>
    <t>Svorka SR 2b pro pásek 30 x 4 mm</t>
  </si>
  <si>
    <t>35441997R</t>
  </si>
  <si>
    <t>Svorka SR 3b</t>
  </si>
  <si>
    <t>318 252</t>
  </si>
  <si>
    <t>Svorka křížová bez mezidestičky pro zaváděcí tyče, FeZn, rozsah svorky: drát 16mm, pásek 30mm</t>
  </si>
  <si>
    <t>459 119</t>
  </si>
  <si>
    <t>Zkušební svorka UNI s mezidestičkou pro zaváděcí tyč, Nerez, rozsah svorky 8-10mm/16mm</t>
  </si>
  <si>
    <t>35441925R</t>
  </si>
  <si>
    <t>Svorka zkušební SZ pro lano d 6-12 mm</t>
  </si>
  <si>
    <t>35441905R</t>
  </si>
  <si>
    <t>Svorka připojovací SO okapových žlabů d 6-12 mm</t>
  </si>
  <si>
    <t>35441885R</t>
  </si>
  <si>
    <t>Svorka spojovací SS pro lano d 8-10 mm</t>
  </si>
  <si>
    <t>35441850R</t>
  </si>
  <si>
    <t>Svorka univerzální SU</t>
  </si>
  <si>
    <t>279 110</t>
  </si>
  <si>
    <t>Držák vedení s lepicím páskem DEHNsnap, základna umělá hmota pr. 67mm, výška podpěry 36mm</t>
  </si>
  <si>
    <t>35441542R</t>
  </si>
  <si>
    <t>Podpěra vedení na ploché stř. plast. štěrk PV 21-c + násavec a víčko</t>
  </si>
  <si>
    <t>200 601</t>
  </si>
  <si>
    <t>Hmoždinka spirálová do tvrzených pěnových desek, dlouhé provedení, hloubka ukotvení 85mm, materiál PA</t>
  </si>
  <si>
    <t>273 742</t>
  </si>
  <si>
    <t>Držák vedení pro zateplovací systémy, příložka se dvěma šrouby M6, pevné uchycení vedení, FeZn, vč. vrutu a hmoždinky</t>
  </si>
  <si>
    <t>35441223R</t>
  </si>
  <si>
    <t>Držák jímače do zdiva</t>
  </si>
  <si>
    <t>V545</t>
  </si>
  <si>
    <t>Podstavec betonový PB19</t>
  </si>
  <si>
    <t>V540</t>
  </si>
  <si>
    <t>Pryžová podložka podstavce PB19</t>
  </si>
  <si>
    <t>35441040R</t>
  </si>
  <si>
    <t>Tyč jímací JR 2,0 2000 mm bez osazení</t>
  </si>
  <si>
    <t>35441312R</t>
  </si>
  <si>
    <t>Stříška ochranná OS horní d 20 mm</t>
  </si>
  <si>
    <t>SJ3</t>
  </si>
  <si>
    <t>Stojan pro jímací tyč - kompletní sestava</t>
  </si>
  <si>
    <t>3 ks napínací šroub NS</t>
  </si>
  <si>
    <t>35441040R3</t>
  </si>
  <si>
    <t>Tyč jímací JR 3,0 3000 mm bez osazení</t>
  </si>
  <si>
    <t>35441860R</t>
  </si>
  <si>
    <t>Svorka SJ 1 k jímací tyči</t>
  </si>
  <si>
    <t>Drobný spojovací materiál</t>
  </si>
  <si>
    <t xml:space="preserve">kpl   </t>
  </si>
  <si>
    <t>1 ks stojan pro jímací tyč SJ</t>
  </si>
  <si>
    <t>3 ks podstavec betonový PB 19</t>
  </si>
  <si>
    <t>3 ks podložka gumová podl. PB19</t>
  </si>
  <si>
    <t>1 ks objímka jímací tyče OJ</t>
  </si>
  <si>
    <t>3 ks očnice lanová 3mm</t>
  </si>
  <si>
    <t>6 ks lanová svorka LS5</t>
  </si>
  <si>
    <t>10 m lanko nerezové 3mm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</si>
</sst>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8"/>
      <name val="Arial CE"/>
      <family val="2"/>
      <charset val="238"/>
    </font>
    <font>
      <sz val="10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sz val="8"/>
      <color indexed="17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indexed="8"/>
      <name val="Arial CE"/>
      <family val="2"/>
      <charset val="238"/>
    </font>
    <font>
      <b/>
      <sz val="7"/>
      <name val="Arial CE"/>
      <family val="2"/>
      <charset val="238"/>
    </font>
    <font>
      <b/>
      <sz val="7"/>
      <color indexed="8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3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1" fillId="0" borderId="6" xfId="0" applyFont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49" fontId="0" fillId="2" borderId="3" xfId="0" applyNumberFormat="1" applyFill="1" applyBorder="1" applyAlignment="1">
      <alignment vertical="center"/>
    </xf>
    <xf numFmtId="0" fontId="0" fillId="4" borderId="4" xfId="0" applyFill="1" applyBorder="1"/>
    <xf numFmtId="0" fontId="0" fillId="4" borderId="6" xfId="0" applyFill="1" applyBorder="1"/>
    <xf numFmtId="0" fontId="0" fillId="4" borderId="6" xfId="0" applyFill="1" applyBorder="1" applyAlignment="1">
      <alignment horizontal="center"/>
    </xf>
    <xf numFmtId="49" fontId="0" fillId="4" borderId="6" xfId="0" applyNumberFormat="1" applyFill="1" applyBorder="1"/>
    <xf numFmtId="0" fontId="0" fillId="4" borderId="6" xfId="0" applyFill="1" applyBorder="1" applyAlignment="1">
      <alignment wrapText="1"/>
    </xf>
    <xf numFmtId="0" fontId="5" fillId="0" borderId="0" xfId="0" applyFont="1"/>
    <xf numFmtId="0" fontId="6" fillId="0" borderId="0" xfId="0" applyFont="1"/>
    <xf numFmtId="0" fontId="6" fillId="4" borderId="6" xfId="0" applyFont="1" applyFill="1" applyBorder="1" applyAlignment="1">
      <alignment wrapText="1"/>
    </xf>
    <xf numFmtId="4" fontId="5" fillId="0" borderId="0" xfId="0" applyNumberFormat="1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6" fillId="0" borderId="0" xfId="0" applyNumberFormat="1" applyFont="1" applyAlignment="1">
      <alignment vertical="top"/>
    </xf>
    <xf numFmtId="0" fontId="3" fillId="2" borderId="4" xfId="0" applyFont="1" applyFill="1" applyBorder="1" applyAlignment="1">
      <alignment vertical="top"/>
    </xf>
    <xf numFmtId="49" fontId="3" fillId="2" borderId="3" xfId="0" applyNumberFormat="1" applyFont="1" applyFill="1" applyBorder="1" applyAlignment="1">
      <alignment vertical="top"/>
    </xf>
    <xf numFmtId="0" fontId="3" fillId="2" borderId="3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vertical="top"/>
    </xf>
    <xf numFmtId="0" fontId="5" fillId="0" borderId="0" xfId="0" applyFont="1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4" fontId="5" fillId="0" borderId="0" xfId="0" applyNumberFormat="1" applyFont="1" applyBorder="1" applyAlignment="1">
      <alignment vertical="top" shrinkToFit="1"/>
    </xf>
    <xf numFmtId="49" fontId="5" fillId="0" borderId="0" xfId="0" applyNumberFormat="1" applyFont="1" applyBorder="1" applyAlignment="1">
      <alignment vertical="top" shrinkToFit="1"/>
    </xf>
    <xf numFmtId="4" fontId="7" fillId="0" borderId="0" xfId="0" applyNumberFormat="1" applyFont="1" applyBorder="1" applyAlignment="1">
      <alignment vertical="top" shrinkToFit="1"/>
    </xf>
    <xf numFmtId="4" fontId="9" fillId="2" borderId="0" xfId="0" applyNumberFormat="1" applyFont="1" applyFill="1" applyBorder="1" applyAlignment="1">
      <alignment vertical="top" shrinkToFit="1"/>
    </xf>
    <xf numFmtId="0" fontId="9" fillId="2" borderId="11" xfId="0" applyFont="1" applyFill="1" applyBorder="1" applyAlignment="1">
      <alignment vertical="top"/>
    </xf>
    <xf numFmtId="49" fontId="9" fillId="2" borderId="5" xfId="0" applyNumberFormat="1" applyFont="1" applyFill="1" applyBorder="1" applyAlignment="1">
      <alignment vertical="top"/>
    </xf>
    <xf numFmtId="0" fontId="9" fillId="2" borderId="5" xfId="0" applyFont="1" applyFill="1" applyBorder="1" applyAlignment="1">
      <alignment horizontal="center" vertical="top" shrinkToFit="1"/>
    </xf>
    <xf numFmtId="164" fontId="9" fillId="2" borderId="5" xfId="0" applyNumberFormat="1" applyFont="1" applyFill="1" applyBorder="1" applyAlignment="1">
      <alignment vertical="top" shrinkToFit="1"/>
    </xf>
    <xf numFmtId="4" fontId="9" fillId="2" borderId="5" xfId="0" applyNumberFormat="1" applyFont="1" applyFill="1" applyBorder="1" applyAlignment="1">
      <alignment vertical="top" shrinkToFit="1"/>
    </xf>
    <xf numFmtId="49" fontId="9" fillId="2" borderId="5" xfId="0" applyNumberFormat="1" applyFont="1" applyFill="1" applyBorder="1" applyAlignment="1">
      <alignment vertical="top" shrinkToFit="1"/>
    </xf>
    <xf numFmtId="4" fontId="10" fillId="2" borderId="5" xfId="0" applyNumberFormat="1" applyFont="1" applyFill="1" applyBorder="1" applyAlignment="1">
      <alignment vertical="top" shrinkToFit="1"/>
    </xf>
    <xf numFmtId="4" fontId="9" fillId="2" borderId="12" xfId="0" applyNumberFormat="1" applyFont="1" applyFill="1" applyBorder="1" applyAlignment="1">
      <alignment vertical="top" shrinkToFit="1"/>
    </xf>
    <xf numFmtId="4" fontId="11" fillId="2" borderId="0" xfId="0" applyNumberFormat="1" applyFont="1" applyFill="1" applyBorder="1" applyAlignment="1">
      <alignment vertical="top" shrinkToFit="1"/>
    </xf>
    <xf numFmtId="0" fontId="11" fillId="2" borderId="11" xfId="0" applyFont="1" applyFill="1" applyBorder="1" applyAlignment="1">
      <alignment vertical="top"/>
    </xf>
    <xf numFmtId="49" fontId="11" fillId="2" borderId="5" xfId="0" applyNumberFormat="1" applyFont="1" applyFill="1" applyBorder="1" applyAlignment="1">
      <alignment vertical="top"/>
    </xf>
    <xf numFmtId="0" fontId="11" fillId="2" borderId="5" xfId="0" applyFont="1" applyFill="1" applyBorder="1" applyAlignment="1">
      <alignment horizontal="center" vertical="top" shrinkToFit="1"/>
    </xf>
    <xf numFmtId="164" fontId="11" fillId="2" borderId="5" xfId="0" applyNumberFormat="1" applyFont="1" applyFill="1" applyBorder="1" applyAlignment="1">
      <alignment vertical="top" shrinkToFit="1"/>
    </xf>
    <xf numFmtId="4" fontId="11" fillId="2" borderId="5" xfId="0" applyNumberFormat="1" applyFont="1" applyFill="1" applyBorder="1" applyAlignment="1">
      <alignment vertical="top" shrinkToFit="1"/>
    </xf>
    <xf numFmtId="49" fontId="11" fillId="2" borderId="5" xfId="0" applyNumberFormat="1" applyFont="1" applyFill="1" applyBorder="1" applyAlignment="1">
      <alignment vertical="top" shrinkToFit="1"/>
    </xf>
    <xf numFmtId="4" fontId="12" fillId="2" borderId="5" xfId="0" applyNumberFormat="1" applyFont="1" applyFill="1" applyBorder="1" applyAlignment="1">
      <alignment vertical="top" shrinkToFit="1"/>
    </xf>
    <xf numFmtId="4" fontId="11" fillId="2" borderId="12" xfId="0" applyNumberFormat="1" applyFont="1" applyFill="1" applyBorder="1" applyAlignment="1">
      <alignment vertical="top" shrinkToFit="1"/>
    </xf>
    <xf numFmtId="0" fontId="5" fillId="0" borderId="13" xfId="0" applyFont="1" applyBorder="1" applyAlignment="1">
      <alignment vertical="top"/>
    </xf>
    <xf numFmtId="49" fontId="5" fillId="0" borderId="14" xfId="0" applyNumberFormat="1" applyFont="1" applyBorder="1" applyAlignment="1">
      <alignment vertical="top"/>
    </xf>
    <xf numFmtId="0" fontId="5" fillId="0" borderId="14" xfId="0" applyFont="1" applyBorder="1" applyAlignment="1">
      <alignment horizontal="center" vertical="top" shrinkToFit="1"/>
    </xf>
    <xf numFmtId="164" fontId="5" fillId="0" borderId="14" xfId="0" applyNumberFormat="1" applyFont="1" applyBorder="1" applyAlignment="1">
      <alignment vertical="top" shrinkToFit="1"/>
    </xf>
    <xf numFmtId="4" fontId="5" fillId="3" borderId="14" xfId="0" applyNumberFormat="1" applyFont="1" applyFill="1" applyBorder="1" applyAlignment="1" applyProtection="1">
      <alignment vertical="top" shrinkToFit="1"/>
      <protection locked="0"/>
    </xf>
    <xf numFmtId="4" fontId="5" fillId="0" borderId="14" xfId="0" applyNumberFormat="1" applyFont="1" applyBorder="1" applyAlignment="1">
      <alignment vertical="top" shrinkToFit="1"/>
    </xf>
    <xf numFmtId="49" fontId="5" fillId="0" borderId="14" xfId="0" applyNumberFormat="1" applyFont="1" applyBorder="1" applyAlignment="1">
      <alignment vertical="top" shrinkToFit="1"/>
    </xf>
    <xf numFmtId="4" fontId="7" fillId="3" borderId="14" xfId="0" applyNumberFormat="1" applyFont="1" applyFill="1" applyBorder="1" applyAlignment="1" applyProtection="1">
      <alignment vertical="top" shrinkToFit="1"/>
      <protection locked="0"/>
    </xf>
    <xf numFmtId="4" fontId="7" fillId="0" borderId="14" xfId="0" applyNumberFormat="1" applyFont="1" applyBorder="1" applyAlignment="1">
      <alignment vertical="top" shrinkToFit="1"/>
    </xf>
    <xf numFmtId="4" fontId="5" fillId="0" borderId="15" xfId="0" applyNumberFormat="1" applyFont="1" applyBorder="1" applyAlignment="1">
      <alignment vertical="top" shrinkToFit="1"/>
    </xf>
    <xf numFmtId="0" fontId="5" fillId="0" borderId="16" xfId="0" applyFont="1" applyBorder="1" applyAlignment="1">
      <alignment vertical="top"/>
    </xf>
    <xf numFmtId="49" fontId="5" fillId="0" borderId="17" xfId="0" applyNumberFormat="1" applyFont="1" applyBorder="1" applyAlignment="1">
      <alignment vertical="top"/>
    </xf>
    <xf numFmtId="0" fontId="5" fillId="0" borderId="17" xfId="0" applyFont="1" applyBorder="1" applyAlignment="1">
      <alignment horizontal="center" vertical="top" shrinkToFit="1"/>
    </xf>
    <xf numFmtId="164" fontId="5" fillId="0" borderId="17" xfId="0" applyNumberFormat="1" applyFont="1" applyBorder="1" applyAlignment="1">
      <alignment vertical="top" shrinkToFit="1"/>
    </xf>
    <xf numFmtId="4" fontId="5" fillId="3" borderId="17" xfId="0" applyNumberFormat="1" applyFont="1" applyFill="1" applyBorder="1" applyAlignment="1" applyProtection="1">
      <alignment vertical="top" shrinkToFit="1"/>
      <protection locked="0"/>
    </xf>
    <xf numFmtId="4" fontId="5" fillId="0" borderId="17" xfId="0" applyNumberFormat="1" applyFont="1" applyBorder="1" applyAlignment="1">
      <alignment vertical="top" shrinkToFit="1"/>
    </xf>
    <xf numFmtId="49" fontId="5" fillId="0" borderId="17" xfId="0" applyNumberFormat="1" applyFont="1" applyBorder="1" applyAlignment="1">
      <alignment vertical="top" shrinkToFit="1"/>
    </xf>
    <xf numFmtId="4" fontId="7" fillId="3" borderId="17" xfId="0" applyNumberFormat="1" applyFont="1" applyFill="1" applyBorder="1" applyAlignment="1" applyProtection="1">
      <alignment vertical="top" shrinkToFit="1"/>
      <protection locked="0"/>
    </xf>
    <xf numFmtId="4" fontId="7" fillId="0" borderId="17" xfId="0" applyNumberFormat="1" applyFont="1" applyBorder="1" applyAlignment="1">
      <alignment vertical="top" shrinkToFit="1"/>
    </xf>
    <xf numFmtId="4" fontId="5" fillId="0" borderId="18" xfId="0" applyNumberFormat="1" applyFont="1" applyBorder="1" applyAlignment="1">
      <alignment vertical="top" shrinkToFit="1"/>
    </xf>
    <xf numFmtId="0" fontId="13" fillId="0" borderId="0" xfId="0" applyNumberFormat="1" applyFont="1" applyAlignment="1">
      <alignment wrapText="1"/>
    </xf>
    <xf numFmtId="4" fontId="3" fillId="2" borderId="7" xfId="0" applyNumberFormat="1" applyFont="1" applyFill="1" applyBorder="1" applyAlignment="1">
      <alignment vertical="top"/>
    </xf>
    <xf numFmtId="49" fontId="9" fillId="2" borderId="5" xfId="0" applyNumberFormat="1" applyFont="1" applyFill="1" applyBorder="1" applyAlignment="1">
      <alignment horizontal="left" vertical="top" wrapText="1"/>
    </xf>
    <xf numFmtId="49" fontId="11" fillId="2" borderId="5" xfId="0" applyNumberFormat="1" applyFont="1" applyFill="1" applyBorder="1" applyAlignment="1">
      <alignment horizontal="left" vertical="top" wrapText="1"/>
    </xf>
    <xf numFmtId="49" fontId="5" fillId="0" borderId="17" xfId="0" applyNumberFormat="1" applyFont="1" applyBorder="1" applyAlignment="1">
      <alignment horizontal="left" vertical="top" wrapText="1"/>
    </xf>
    <xf numFmtId="49" fontId="5" fillId="0" borderId="14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3" fillId="2" borderId="3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49" fontId="0" fillId="0" borderId="3" xfId="0" applyNumberFormat="1" applyBorder="1" applyAlignment="1">
      <alignment vertical="center" shrinkToFit="1"/>
    </xf>
    <xf numFmtId="49" fontId="0" fillId="0" borderId="7" xfId="0" applyNumberFormat="1" applyBorder="1" applyAlignment="1">
      <alignment vertical="center" shrinkToFit="1"/>
    </xf>
    <xf numFmtId="0" fontId="2" fillId="0" borderId="0" xfId="0" applyFont="1" applyAlignment="1">
      <alignment horizontal="center"/>
    </xf>
    <xf numFmtId="49" fontId="0" fillId="0" borderId="3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7" xfId="0" applyBorder="1" applyAlignment="1">
      <alignment vertical="center"/>
    </xf>
    <xf numFmtId="49" fontId="0" fillId="2" borderId="3" xfId="0" applyNumberForma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8" fillId="0" borderId="5" xfId="0" applyNumberFormat="1" applyFont="1" applyBorder="1" applyAlignment="1">
      <alignment horizontal="left" vertical="top" wrapText="1"/>
    </xf>
    <xf numFmtId="0" fontId="8" fillId="0" borderId="5" xfId="0" applyNumberFormat="1" applyFont="1" applyBorder="1" applyAlignment="1">
      <alignment vertical="top" wrapText="1"/>
    </xf>
    <xf numFmtId="0" fontId="8" fillId="0" borderId="0" xfId="0" applyNumberFormat="1" applyFont="1" applyBorder="1" applyAlignment="1">
      <alignment horizontal="left" vertical="top" wrapText="1"/>
    </xf>
    <xf numFmtId="0" fontId="8" fillId="0" borderId="0" xfId="0" applyNumberFormat="1" applyFont="1" applyBorder="1" applyAlignment="1">
      <alignment vertical="top" wrapText="1"/>
    </xf>
    <xf numFmtId="0" fontId="0" fillId="3" borderId="11" xfId="0" applyFill="1" applyBorder="1" applyAlignment="1" applyProtection="1">
      <alignment vertical="top" wrapText="1"/>
      <protection locked="0"/>
    </xf>
    <xf numFmtId="0" fontId="0" fillId="3" borderId="5" xfId="0" applyFill="1" applyBorder="1" applyAlignment="1" applyProtection="1">
      <alignment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12" xfId="0" applyFill="1" applyBorder="1" applyAlignment="1" applyProtection="1">
      <alignment vertical="top" wrapText="1"/>
      <protection locked="0"/>
    </xf>
    <xf numFmtId="0" fontId="0" fillId="3" borderId="8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vertical="top" wrapText="1"/>
      <protection locked="0"/>
    </xf>
    <xf numFmtId="0" fontId="0" fillId="3" borderId="2" xfId="0" applyFill="1" applyBorder="1" applyAlignment="1" applyProtection="1">
      <alignment vertical="top" wrapText="1"/>
      <protection locked="0"/>
    </xf>
    <xf numFmtId="0" fontId="0" fillId="3" borderId="1" xfId="0" applyFill="1" applyBorder="1" applyAlignment="1" applyProtection="1">
      <alignment vertical="top" wrapText="1"/>
      <protection locked="0"/>
    </xf>
    <xf numFmtId="0" fontId="0" fillId="3" borderId="1" xfId="0" applyFill="1" applyBorder="1" applyAlignment="1" applyProtection="1">
      <alignment horizontal="left"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81" t="s">
        <v>0</v>
      </c>
      <c r="B1" s="81"/>
      <c r="C1" s="82"/>
      <c r="D1" s="81"/>
      <c r="E1" s="81"/>
      <c r="F1" s="81"/>
      <c r="G1" s="81"/>
    </row>
    <row r="2" spans="1:7" ht="24.95" customHeight="1" x14ac:dyDescent="0.2">
      <c r="A2" s="7" t="s">
        <v>1</v>
      </c>
      <c r="B2" s="6"/>
      <c r="C2" s="83"/>
      <c r="D2" s="83"/>
      <c r="E2" s="83"/>
      <c r="F2" s="83"/>
      <c r="G2" s="84"/>
    </row>
    <row r="3" spans="1:7" ht="24.95" customHeight="1" x14ac:dyDescent="0.2">
      <c r="A3" s="7" t="s">
        <v>2</v>
      </c>
      <c r="B3" s="6"/>
      <c r="C3" s="83"/>
      <c r="D3" s="83"/>
      <c r="E3" s="83"/>
      <c r="F3" s="83"/>
      <c r="G3" s="84"/>
    </row>
    <row r="4" spans="1:7" ht="24.95" customHeight="1" x14ac:dyDescent="0.2">
      <c r="A4" s="7" t="s">
        <v>3</v>
      </c>
      <c r="B4" s="6"/>
      <c r="C4" s="83"/>
      <c r="D4" s="83"/>
      <c r="E4" s="83"/>
      <c r="F4" s="83"/>
      <c r="G4" s="84"/>
    </row>
    <row r="5" spans="1:7" x14ac:dyDescent="0.2">
      <c r="B5" s="2"/>
      <c r="C5" s="3"/>
      <c r="D5" s="4"/>
    </row>
  </sheetData>
  <sheetProtection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T257" sqref="T257"/>
    </sheetView>
  </sheetViews>
  <sheetFormatPr defaultRowHeight="12.75" outlineLevelRow="3" x14ac:dyDescent="0.2"/>
  <cols>
    <col min="1" max="1" width="3.42578125" customWidth="1"/>
    <col min="2" max="2" width="9.7109375" style="8" customWidth="1"/>
    <col min="3" max="3" width="38.28515625" style="8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8" width="4.7109375" customWidth="1"/>
    <col min="9" max="19" width="0" hidden="1" customWidth="1"/>
    <col min="20" max="20" width="9.28515625" customWidth="1"/>
    <col min="22" max="41" width="0" hidden="1" customWidth="1"/>
    <col min="53" max="53" width="73.7109375" customWidth="1"/>
  </cols>
  <sheetData>
    <row r="1" spans="1:60" ht="15.75" customHeight="1" x14ac:dyDescent="0.25">
      <c r="A1" s="85" t="s">
        <v>0</v>
      </c>
      <c r="B1" s="85"/>
      <c r="C1" s="85"/>
      <c r="D1" s="85"/>
      <c r="E1" s="85"/>
      <c r="F1" s="85"/>
      <c r="G1" s="85"/>
      <c r="I1" s="19"/>
      <c r="J1" s="19"/>
      <c r="AG1" t="s">
        <v>21</v>
      </c>
    </row>
    <row r="2" spans="1:60" ht="25.15" customHeight="1" x14ac:dyDescent="0.2">
      <c r="A2" s="10" t="s">
        <v>1</v>
      </c>
      <c r="B2" s="6" t="s">
        <v>7</v>
      </c>
      <c r="C2" s="86" t="s">
        <v>8</v>
      </c>
      <c r="D2" s="87"/>
      <c r="E2" s="87"/>
      <c r="F2" s="87"/>
      <c r="G2" s="88"/>
      <c r="I2" s="19"/>
      <c r="J2" s="19"/>
      <c r="AG2" t="s">
        <v>22</v>
      </c>
    </row>
    <row r="3" spans="1:60" ht="25.15" customHeight="1" x14ac:dyDescent="0.2">
      <c r="A3" s="10" t="s">
        <v>2</v>
      </c>
      <c r="B3" s="6" t="s">
        <v>9</v>
      </c>
      <c r="C3" s="86" t="s">
        <v>10</v>
      </c>
      <c r="D3" s="87"/>
      <c r="E3" s="87"/>
      <c r="F3" s="87"/>
      <c r="G3" s="88"/>
      <c r="I3" s="19"/>
      <c r="J3" s="19"/>
      <c r="AC3" s="8" t="s">
        <v>22</v>
      </c>
      <c r="AG3" t="s">
        <v>23</v>
      </c>
    </row>
    <row r="4" spans="1:60" ht="25.15" customHeight="1" x14ac:dyDescent="0.2">
      <c r="A4" s="11" t="s">
        <v>3</v>
      </c>
      <c r="B4" s="12" t="s">
        <v>9</v>
      </c>
      <c r="C4" s="89" t="s">
        <v>11</v>
      </c>
      <c r="D4" s="90"/>
      <c r="E4" s="90"/>
      <c r="F4" s="90"/>
      <c r="G4" s="91"/>
      <c r="I4" s="19"/>
      <c r="J4" s="19"/>
      <c r="AG4" t="s">
        <v>24</v>
      </c>
    </row>
    <row r="5" spans="1:60" x14ac:dyDescent="0.2">
      <c r="D5" s="9"/>
      <c r="I5" s="19"/>
      <c r="J5" s="19"/>
    </row>
    <row r="6" spans="1:60" ht="38.25" x14ac:dyDescent="0.2">
      <c r="A6" s="14" t="s">
        <v>25</v>
      </c>
      <c r="B6" s="16" t="s">
        <v>26</v>
      </c>
      <c r="C6" s="16" t="s">
        <v>27</v>
      </c>
      <c r="D6" s="15" t="s">
        <v>28</v>
      </c>
      <c r="E6" s="14" t="s">
        <v>29</v>
      </c>
      <c r="F6" s="14" t="s">
        <v>30</v>
      </c>
      <c r="G6" s="13" t="s">
        <v>4</v>
      </c>
      <c r="H6" s="14" t="s">
        <v>31</v>
      </c>
      <c r="I6" s="20" t="s">
        <v>5</v>
      </c>
      <c r="J6" s="20" t="s">
        <v>32</v>
      </c>
      <c r="K6" s="17" t="s">
        <v>6</v>
      </c>
      <c r="L6" s="17" t="s">
        <v>33</v>
      </c>
      <c r="M6" s="17" t="s">
        <v>34</v>
      </c>
      <c r="N6" s="17" t="s">
        <v>35</v>
      </c>
      <c r="O6" s="17" t="s">
        <v>36</v>
      </c>
      <c r="P6" s="17" t="s">
        <v>37</v>
      </c>
      <c r="Q6" s="17" t="s">
        <v>38</v>
      </c>
      <c r="R6" s="17" t="s">
        <v>39</v>
      </c>
      <c r="S6" s="17" t="s">
        <v>40</v>
      </c>
      <c r="T6" s="17" t="s">
        <v>41</v>
      </c>
      <c r="U6" s="17" t="s">
        <v>42</v>
      </c>
      <c r="V6" s="17" t="s">
        <v>43</v>
      </c>
      <c r="W6" s="17" t="s">
        <v>44</v>
      </c>
      <c r="X6" s="17" t="s">
        <v>45</v>
      </c>
    </row>
    <row r="7" spans="1:60" hidden="1" x14ac:dyDescent="0.2">
      <c r="A7" s="1"/>
      <c r="B7" s="2"/>
      <c r="C7" s="2"/>
      <c r="D7" s="4"/>
      <c r="E7" s="22"/>
      <c r="F7" s="23"/>
      <c r="G7" s="23"/>
      <c r="H7" s="23"/>
      <c r="I7" s="24"/>
      <c r="J7" s="24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</row>
    <row r="8" spans="1:60" x14ac:dyDescent="0.2">
      <c r="A8" s="35" t="s">
        <v>46</v>
      </c>
      <c r="B8" s="36" t="s">
        <v>14</v>
      </c>
      <c r="C8" s="74" t="s">
        <v>15</v>
      </c>
      <c r="D8" s="37"/>
      <c r="E8" s="38"/>
      <c r="F8" s="39"/>
      <c r="G8" s="39">
        <f>SUM(G10:G115,G117:G187,G198:G241,G243:G246,G248:G251)</f>
        <v>0</v>
      </c>
      <c r="H8" s="40"/>
      <c r="I8" s="41"/>
      <c r="J8" s="41"/>
      <c r="K8" s="39"/>
      <c r="L8" s="39"/>
      <c r="M8" s="39"/>
      <c r="N8" s="39"/>
      <c r="O8" s="39"/>
      <c r="P8" s="39"/>
      <c r="Q8" s="39"/>
      <c r="R8" s="39"/>
      <c r="S8" s="39"/>
      <c r="T8" s="39"/>
      <c r="U8" s="42"/>
      <c r="V8" s="34"/>
      <c r="W8" s="34"/>
      <c r="X8" s="34"/>
      <c r="AG8" t="s">
        <v>47</v>
      </c>
    </row>
    <row r="9" spans="1:60" outlineLevel="2" x14ac:dyDescent="0.2">
      <c r="A9" s="44" t="s">
        <v>46</v>
      </c>
      <c r="B9" s="45" t="s">
        <v>16</v>
      </c>
      <c r="C9" s="75" t="s">
        <v>6</v>
      </c>
      <c r="D9" s="46"/>
      <c r="E9" s="47"/>
      <c r="F9" s="48"/>
      <c r="G9" s="48">
        <f>SUM(G10:G115)</f>
        <v>0</v>
      </c>
      <c r="H9" s="49"/>
      <c r="I9" s="50"/>
      <c r="J9" s="50"/>
      <c r="K9" s="48"/>
      <c r="L9" s="48"/>
      <c r="M9" s="48"/>
      <c r="N9" s="48"/>
      <c r="O9" s="48"/>
      <c r="P9" s="48"/>
      <c r="Q9" s="48"/>
      <c r="R9" s="48"/>
      <c r="S9" s="48"/>
      <c r="T9" s="48"/>
      <c r="U9" s="51"/>
      <c r="V9" s="43"/>
      <c r="W9" s="43"/>
      <c r="X9" s="43"/>
      <c r="Y9" s="18"/>
      <c r="Z9" s="18"/>
      <c r="AA9" s="18"/>
      <c r="AB9" s="18"/>
      <c r="AC9" s="18"/>
      <c r="AD9" s="18"/>
      <c r="AE9" s="18"/>
      <c r="AF9" s="18"/>
      <c r="AG9" s="18" t="s">
        <v>47</v>
      </c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outlineLevel="3" x14ac:dyDescent="0.2">
      <c r="A10" s="62">
        <v>2</v>
      </c>
      <c r="B10" s="63" t="s">
        <v>48</v>
      </c>
      <c r="C10" s="76" t="s">
        <v>49</v>
      </c>
      <c r="D10" s="64" t="s">
        <v>50</v>
      </c>
      <c r="E10" s="65">
        <v>1</v>
      </c>
      <c r="F10" s="66"/>
      <c r="G10" s="67">
        <f t="shared" ref="G10:G41" si="0">ROUND(E10*F10,2)</f>
        <v>0</v>
      </c>
      <c r="H10" s="68" t="s">
        <v>51</v>
      </c>
      <c r="I10" s="69"/>
      <c r="J10" s="70">
        <f t="shared" ref="J10:J41" si="1">ROUND(E10*I10,2)</f>
        <v>0</v>
      </c>
      <c r="K10" s="66"/>
      <c r="L10" s="67">
        <f t="shared" ref="L10:L41" si="2">ROUND(E10*K10,2)</f>
        <v>0</v>
      </c>
      <c r="M10" s="67">
        <v>21</v>
      </c>
      <c r="N10" s="67">
        <f t="shared" ref="N10:N41" si="3">G10*(1+M10/100)</f>
        <v>0</v>
      </c>
      <c r="O10" s="67">
        <v>0</v>
      </c>
      <c r="P10" s="67">
        <f t="shared" ref="P10:P41" si="4">ROUND(E10*O10,2)</f>
        <v>0</v>
      </c>
      <c r="Q10" s="67">
        <v>0</v>
      </c>
      <c r="R10" s="67">
        <f t="shared" ref="R10:R41" si="5">ROUND(E10*Q10,2)</f>
        <v>0</v>
      </c>
      <c r="S10" s="67"/>
      <c r="T10" s="67" t="s">
        <v>52</v>
      </c>
      <c r="U10" s="71" t="s">
        <v>53</v>
      </c>
      <c r="V10" s="31">
        <v>0.26300000000000001</v>
      </c>
      <c r="W10" s="31">
        <f t="shared" ref="W10:W41" si="6">ROUND(E10*V10,2)</f>
        <v>0.26</v>
      </c>
      <c r="X10" s="31"/>
      <c r="Y10" s="21">
        <f t="shared" ref="Y10:Y41" si="7">J10</f>
        <v>0</v>
      </c>
      <c r="Z10" s="21">
        <f t="shared" ref="Z10:Z41" si="8">L10</f>
        <v>0</v>
      </c>
      <c r="AA10" s="21">
        <f t="shared" ref="AA10:AA41" si="9">N10</f>
        <v>0</v>
      </c>
      <c r="AB10" s="21">
        <f t="shared" ref="AB10:AB41" si="10">P10</f>
        <v>0</v>
      </c>
      <c r="AC10" s="21">
        <f t="shared" ref="AC10:AC41" si="11">R10</f>
        <v>0</v>
      </c>
      <c r="AD10" s="21">
        <f t="shared" ref="AD10:AD41" si="12">W10</f>
        <v>0.26</v>
      </c>
      <c r="AE10" s="18"/>
      <c r="AF10" s="21">
        <f t="shared" ref="AF10:AF41" si="13">G10</f>
        <v>0</v>
      </c>
      <c r="AG10" s="18" t="s">
        <v>54</v>
      </c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outlineLevel="3" x14ac:dyDescent="0.2">
      <c r="A11" s="62">
        <v>3</v>
      </c>
      <c r="B11" s="63" t="s">
        <v>55</v>
      </c>
      <c r="C11" s="76" t="s">
        <v>56</v>
      </c>
      <c r="D11" s="64" t="s">
        <v>50</v>
      </c>
      <c r="E11" s="65">
        <v>1</v>
      </c>
      <c r="F11" s="66"/>
      <c r="G11" s="67">
        <f t="shared" si="0"/>
        <v>0</v>
      </c>
      <c r="H11" s="68" t="s">
        <v>51</v>
      </c>
      <c r="I11" s="69"/>
      <c r="J11" s="70">
        <f t="shared" si="1"/>
        <v>0</v>
      </c>
      <c r="K11" s="66"/>
      <c r="L11" s="67">
        <f t="shared" si="2"/>
        <v>0</v>
      </c>
      <c r="M11" s="67">
        <v>21</v>
      </c>
      <c r="N11" s="67">
        <f t="shared" si="3"/>
        <v>0</v>
      </c>
      <c r="O11" s="67">
        <v>9.1E-4</v>
      </c>
      <c r="P11" s="67">
        <f t="shared" si="4"/>
        <v>0</v>
      </c>
      <c r="Q11" s="67">
        <v>4.9000000000000002E-2</v>
      </c>
      <c r="R11" s="67">
        <f t="shared" si="5"/>
        <v>0.05</v>
      </c>
      <c r="S11" s="67"/>
      <c r="T11" s="67" t="s">
        <v>52</v>
      </c>
      <c r="U11" s="71" t="s">
        <v>57</v>
      </c>
      <c r="V11" s="31">
        <v>0.80300000000000005</v>
      </c>
      <c r="W11" s="31">
        <f t="shared" si="6"/>
        <v>0.8</v>
      </c>
      <c r="X11" s="31"/>
      <c r="Y11" s="21">
        <f t="shared" si="7"/>
        <v>0</v>
      </c>
      <c r="Z11" s="21">
        <f t="shared" si="8"/>
        <v>0</v>
      </c>
      <c r="AA11" s="21">
        <f t="shared" si="9"/>
        <v>0</v>
      </c>
      <c r="AB11" s="21">
        <f t="shared" si="10"/>
        <v>0</v>
      </c>
      <c r="AC11" s="21">
        <f t="shared" si="11"/>
        <v>0.05</v>
      </c>
      <c r="AD11" s="21">
        <f t="shared" si="12"/>
        <v>0.8</v>
      </c>
      <c r="AE11" s="18"/>
      <c r="AF11" s="21">
        <f t="shared" si="13"/>
        <v>0</v>
      </c>
      <c r="AG11" s="18" t="s">
        <v>54</v>
      </c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outlineLevel="3" x14ac:dyDescent="0.2">
      <c r="A12" s="62">
        <v>5</v>
      </c>
      <c r="B12" s="63" t="s">
        <v>58</v>
      </c>
      <c r="C12" s="76" t="s">
        <v>59</v>
      </c>
      <c r="D12" s="64" t="s">
        <v>50</v>
      </c>
      <c r="E12" s="65">
        <v>2</v>
      </c>
      <c r="F12" s="66"/>
      <c r="G12" s="67">
        <f t="shared" si="0"/>
        <v>0</v>
      </c>
      <c r="H12" s="68" t="s">
        <v>51</v>
      </c>
      <c r="I12" s="69"/>
      <c r="J12" s="70">
        <f t="shared" si="1"/>
        <v>0</v>
      </c>
      <c r="K12" s="66"/>
      <c r="L12" s="67">
        <f t="shared" si="2"/>
        <v>0</v>
      </c>
      <c r="M12" s="67">
        <v>21</v>
      </c>
      <c r="N12" s="67">
        <f t="shared" si="3"/>
        <v>0</v>
      </c>
      <c r="O12" s="67">
        <v>0</v>
      </c>
      <c r="P12" s="67">
        <f t="shared" si="4"/>
        <v>0</v>
      </c>
      <c r="Q12" s="67">
        <v>0</v>
      </c>
      <c r="R12" s="67">
        <f t="shared" si="5"/>
        <v>0</v>
      </c>
      <c r="S12" s="67"/>
      <c r="T12" s="67" t="s">
        <v>52</v>
      </c>
      <c r="U12" s="71" t="s">
        <v>57</v>
      </c>
      <c r="V12" s="31">
        <v>0.85000000000000009</v>
      </c>
      <c r="W12" s="31">
        <f t="shared" si="6"/>
        <v>1.7</v>
      </c>
      <c r="X12" s="31"/>
      <c r="Y12" s="21">
        <f t="shared" si="7"/>
        <v>0</v>
      </c>
      <c r="Z12" s="21">
        <f t="shared" si="8"/>
        <v>0</v>
      </c>
      <c r="AA12" s="21">
        <f t="shared" si="9"/>
        <v>0</v>
      </c>
      <c r="AB12" s="21">
        <f t="shared" si="10"/>
        <v>0</v>
      </c>
      <c r="AC12" s="21">
        <f t="shared" si="11"/>
        <v>0</v>
      </c>
      <c r="AD12" s="21">
        <f t="shared" si="12"/>
        <v>1.7</v>
      </c>
      <c r="AE12" s="18"/>
      <c r="AF12" s="21">
        <f t="shared" si="13"/>
        <v>0</v>
      </c>
      <c r="AG12" s="18" t="s">
        <v>54</v>
      </c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</row>
    <row r="13" spans="1:60" ht="22.5" outlineLevel="3" x14ac:dyDescent="0.2">
      <c r="A13" s="62">
        <v>8</v>
      </c>
      <c r="B13" s="63" t="s">
        <v>60</v>
      </c>
      <c r="C13" s="76" t="s">
        <v>61</v>
      </c>
      <c r="D13" s="64" t="s">
        <v>62</v>
      </c>
      <c r="E13" s="65">
        <v>1</v>
      </c>
      <c r="F13" s="66"/>
      <c r="G13" s="67">
        <f t="shared" si="0"/>
        <v>0</v>
      </c>
      <c r="H13" s="68" t="s">
        <v>51</v>
      </c>
      <c r="I13" s="69"/>
      <c r="J13" s="70">
        <f t="shared" si="1"/>
        <v>0</v>
      </c>
      <c r="K13" s="66"/>
      <c r="L13" s="67">
        <f t="shared" si="2"/>
        <v>0</v>
      </c>
      <c r="M13" s="67">
        <v>21</v>
      </c>
      <c r="N13" s="67">
        <f t="shared" si="3"/>
        <v>0</v>
      </c>
      <c r="O13" s="67">
        <v>0</v>
      </c>
      <c r="P13" s="67">
        <f t="shared" si="4"/>
        <v>0</v>
      </c>
      <c r="Q13" s="67">
        <v>0</v>
      </c>
      <c r="R13" s="67">
        <f t="shared" si="5"/>
        <v>0</v>
      </c>
      <c r="S13" s="67"/>
      <c r="T13" s="67" t="s">
        <v>63</v>
      </c>
      <c r="U13" s="71" t="s">
        <v>57</v>
      </c>
      <c r="V13" s="31">
        <v>0</v>
      </c>
      <c r="W13" s="31">
        <f t="shared" si="6"/>
        <v>0</v>
      </c>
      <c r="X13" s="31"/>
      <c r="Y13" s="21">
        <f t="shared" si="7"/>
        <v>0</v>
      </c>
      <c r="Z13" s="21">
        <f t="shared" si="8"/>
        <v>0</v>
      </c>
      <c r="AA13" s="21">
        <f t="shared" si="9"/>
        <v>0</v>
      </c>
      <c r="AB13" s="21">
        <f t="shared" si="10"/>
        <v>0</v>
      </c>
      <c r="AC13" s="21">
        <f t="shared" si="11"/>
        <v>0</v>
      </c>
      <c r="AD13" s="21">
        <f t="shared" si="12"/>
        <v>0</v>
      </c>
      <c r="AE13" s="18"/>
      <c r="AF13" s="21">
        <f t="shared" si="13"/>
        <v>0</v>
      </c>
      <c r="AG13" s="18" t="s">
        <v>54</v>
      </c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</row>
    <row r="14" spans="1:60" outlineLevel="3" x14ac:dyDescent="0.2">
      <c r="A14" s="62">
        <v>11</v>
      </c>
      <c r="B14" s="63" t="s">
        <v>64</v>
      </c>
      <c r="C14" s="76" t="s">
        <v>65</v>
      </c>
      <c r="D14" s="64" t="s">
        <v>66</v>
      </c>
      <c r="E14" s="65">
        <v>0.4</v>
      </c>
      <c r="F14" s="66"/>
      <c r="G14" s="67">
        <f t="shared" si="0"/>
        <v>0</v>
      </c>
      <c r="H14" s="68" t="s">
        <v>51</v>
      </c>
      <c r="I14" s="69"/>
      <c r="J14" s="70">
        <f t="shared" si="1"/>
        <v>0</v>
      </c>
      <c r="K14" s="66"/>
      <c r="L14" s="67">
        <f t="shared" si="2"/>
        <v>0</v>
      </c>
      <c r="M14" s="67">
        <v>21</v>
      </c>
      <c r="N14" s="67">
        <f t="shared" si="3"/>
        <v>0</v>
      </c>
      <c r="O14" s="67">
        <v>1.3900000000000002E-3</v>
      </c>
      <c r="P14" s="67">
        <f t="shared" si="4"/>
        <v>0</v>
      </c>
      <c r="Q14" s="67">
        <v>1.8</v>
      </c>
      <c r="R14" s="67">
        <f t="shared" si="5"/>
        <v>0.72</v>
      </c>
      <c r="S14" s="67"/>
      <c r="T14" s="67" t="s">
        <v>52</v>
      </c>
      <c r="U14" s="71" t="s">
        <v>53</v>
      </c>
      <c r="V14" s="31">
        <v>12.256</v>
      </c>
      <c r="W14" s="31">
        <f t="shared" si="6"/>
        <v>4.9000000000000004</v>
      </c>
      <c r="X14" s="31"/>
      <c r="Y14" s="21">
        <f t="shared" si="7"/>
        <v>0</v>
      </c>
      <c r="Z14" s="21">
        <f t="shared" si="8"/>
        <v>0</v>
      </c>
      <c r="AA14" s="21">
        <f t="shared" si="9"/>
        <v>0</v>
      </c>
      <c r="AB14" s="21">
        <f t="shared" si="10"/>
        <v>0</v>
      </c>
      <c r="AC14" s="21">
        <f t="shared" si="11"/>
        <v>0.72</v>
      </c>
      <c r="AD14" s="21">
        <f t="shared" si="12"/>
        <v>4.9000000000000004</v>
      </c>
      <c r="AE14" s="18"/>
      <c r="AF14" s="21">
        <f t="shared" si="13"/>
        <v>0</v>
      </c>
      <c r="AG14" s="18" t="s">
        <v>54</v>
      </c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</row>
    <row r="15" spans="1:60" outlineLevel="3" x14ac:dyDescent="0.2">
      <c r="A15" s="62">
        <v>12</v>
      </c>
      <c r="B15" s="63" t="s">
        <v>67</v>
      </c>
      <c r="C15" s="76" t="s">
        <v>68</v>
      </c>
      <c r="D15" s="64" t="s">
        <v>50</v>
      </c>
      <c r="E15" s="65">
        <v>4</v>
      </c>
      <c r="F15" s="66"/>
      <c r="G15" s="67">
        <f t="shared" si="0"/>
        <v>0</v>
      </c>
      <c r="H15" s="68" t="s">
        <v>51</v>
      </c>
      <c r="I15" s="69"/>
      <c r="J15" s="70">
        <f t="shared" si="1"/>
        <v>0</v>
      </c>
      <c r="K15" s="66"/>
      <c r="L15" s="67">
        <f t="shared" si="2"/>
        <v>0</v>
      </c>
      <c r="M15" s="67">
        <v>21</v>
      </c>
      <c r="N15" s="67">
        <f t="shared" si="3"/>
        <v>0</v>
      </c>
      <c r="O15" s="67">
        <v>0</v>
      </c>
      <c r="P15" s="67">
        <f t="shared" si="4"/>
        <v>0</v>
      </c>
      <c r="Q15" s="67">
        <v>0</v>
      </c>
      <c r="R15" s="67">
        <f t="shared" si="5"/>
        <v>0</v>
      </c>
      <c r="S15" s="67"/>
      <c r="T15" s="67" t="s">
        <v>69</v>
      </c>
      <c r="U15" s="71" t="s">
        <v>57</v>
      </c>
      <c r="V15" s="31">
        <v>1</v>
      </c>
      <c r="W15" s="31">
        <f t="shared" si="6"/>
        <v>4</v>
      </c>
      <c r="X15" s="31"/>
      <c r="Y15" s="21">
        <f t="shared" si="7"/>
        <v>0</v>
      </c>
      <c r="Z15" s="21">
        <f t="shared" si="8"/>
        <v>0</v>
      </c>
      <c r="AA15" s="21">
        <f t="shared" si="9"/>
        <v>0</v>
      </c>
      <c r="AB15" s="21">
        <f t="shared" si="10"/>
        <v>0</v>
      </c>
      <c r="AC15" s="21">
        <f t="shared" si="11"/>
        <v>0</v>
      </c>
      <c r="AD15" s="21">
        <f t="shared" si="12"/>
        <v>4</v>
      </c>
      <c r="AE15" s="18"/>
      <c r="AF15" s="21">
        <f t="shared" si="13"/>
        <v>0</v>
      </c>
      <c r="AG15" s="18" t="s">
        <v>54</v>
      </c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</row>
    <row r="16" spans="1:60" outlineLevel="3" x14ac:dyDescent="0.2">
      <c r="A16" s="62">
        <v>13</v>
      </c>
      <c r="B16" s="63" t="s">
        <v>70</v>
      </c>
      <c r="C16" s="76" t="s">
        <v>71</v>
      </c>
      <c r="D16" s="64" t="s">
        <v>50</v>
      </c>
      <c r="E16" s="65">
        <v>4</v>
      </c>
      <c r="F16" s="66"/>
      <c r="G16" s="67">
        <f t="shared" si="0"/>
        <v>0</v>
      </c>
      <c r="H16" s="68" t="s">
        <v>51</v>
      </c>
      <c r="I16" s="69"/>
      <c r="J16" s="70">
        <f t="shared" si="1"/>
        <v>0</v>
      </c>
      <c r="K16" s="66"/>
      <c r="L16" s="67">
        <f t="shared" si="2"/>
        <v>0</v>
      </c>
      <c r="M16" s="67">
        <v>21</v>
      </c>
      <c r="N16" s="67">
        <f t="shared" si="3"/>
        <v>0</v>
      </c>
      <c r="O16" s="67">
        <v>9.987E-2</v>
      </c>
      <c r="P16" s="67">
        <f t="shared" si="4"/>
        <v>0.4</v>
      </c>
      <c r="Q16" s="67">
        <v>0</v>
      </c>
      <c r="R16" s="67">
        <f t="shared" si="5"/>
        <v>0</v>
      </c>
      <c r="S16" s="67"/>
      <c r="T16" s="67" t="s">
        <v>52</v>
      </c>
      <c r="U16" s="71" t="s">
        <v>57</v>
      </c>
      <c r="V16" s="31">
        <v>2.7570000000000001</v>
      </c>
      <c r="W16" s="31">
        <f t="shared" si="6"/>
        <v>11.03</v>
      </c>
      <c r="X16" s="31"/>
      <c r="Y16" s="21">
        <f t="shared" si="7"/>
        <v>0</v>
      </c>
      <c r="Z16" s="21">
        <f t="shared" si="8"/>
        <v>0</v>
      </c>
      <c r="AA16" s="21">
        <f t="shared" si="9"/>
        <v>0</v>
      </c>
      <c r="AB16" s="21">
        <f t="shared" si="10"/>
        <v>0.4</v>
      </c>
      <c r="AC16" s="21">
        <f t="shared" si="11"/>
        <v>0</v>
      </c>
      <c r="AD16" s="21">
        <f t="shared" si="12"/>
        <v>11.03</v>
      </c>
      <c r="AE16" s="18"/>
      <c r="AF16" s="21">
        <f t="shared" si="13"/>
        <v>0</v>
      </c>
      <c r="AG16" s="18" t="s">
        <v>54</v>
      </c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</row>
    <row r="17" spans="1:60" outlineLevel="3" x14ac:dyDescent="0.2">
      <c r="A17" s="62">
        <v>14</v>
      </c>
      <c r="B17" s="63" t="s">
        <v>72</v>
      </c>
      <c r="C17" s="76" t="s">
        <v>73</v>
      </c>
      <c r="D17" s="64" t="s">
        <v>50</v>
      </c>
      <c r="E17" s="65">
        <v>8</v>
      </c>
      <c r="F17" s="66"/>
      <c r="G17" s="67">
        <f t="shared" si="0"/>
        <v>0</v>
      </c>
      <c r="H17" s="68" t="s">
        <v>51</v>
      </c>
      <c r="I17" s="69"/>
      <c r="J17" s="70">
        <f t="shared" si="1"/>
        <v>0</v>
      </c>
      <c r="K17" s="66"/>
      <c r="L17" s="67">
        <f t="shared" si="2"/>
        <v>0</v>
      </c>
      <c r="M17" s="67">
        <v>21</v>
      </c>
      <c r="N17" s="67">
        <f t="shared" si="3"/>
        <v>0</v>
      </c>
      <c r="O17" s="67">
        <v>0</v>
      </c>
      <c r="P17" s="67">
        <f t="shared" si="4"/>
        <v>0</v>
      </c>
      <c r="Q17" s="67">
        <v>0</v>
      </c>
      <c r="R17" s="67">
        <f t="shared" si="5"/>
        <v>0</v>
      </c>
      <c r="S17" s="67"/>
      <c r="T17" s="67" t="s">
        <v>52</v>
      </c>
      <c r="U17" s="71" t="s">
        <v>57</v>
      </c>
      <c r="V17" s="31">
        <v>0.17917000000000002</v>
      </c>
      <c r="W17" s="31">
        <f t="shared" si="6"/>
        <v>1.43</v>
      </c>
      <c r="X17" s="31"/>
      <c r="Y17" s="21">
        <f t="shared" si="7"/>
        <v>0</v>
      </c>
      <c r="Z17" s="21">
        <f t="shared" si="8"/>
        <v>0</v>
      </c>
      <c r="AA17" s="21">
        <f t="shared" si="9"/>
        <v>0</v>
      </c>
      <c r="AB17" s="21">
        <f t="shared" si="10"/>
        <v>0</v>
      </c>
      <c r="AC17" s="21">
        <f t="shared" si="11"/>
        <v>0</v>
      </c>
      <c r="AD17" s="21">
        <f t="shared" si="12"/>
        <v>1.43</v>
      </c>
      <c r="AE17" s="18"/>
      <c r="AF17" s="21">
        <f t="shared" si="13"/>
        <v>0</v>
      </c>
      <c r="AG17" s="18" t="s">
        <v>54</v>
      </c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</row>
    <row r="18" spans="1:60" outlineLevel="3" x14ac:dyDescent="0.2">
      <c r="A18" s="62">
        <v>15</v>
      </c>
      <c r="B18" s="63" t="s">
        <v>74</v>
      </c>
      <c r="C18" s="76" t="s">
        <v>75</v>
      </c>
      <c r="D18" s="64" t="s">
        <v>50</v>
      </c>
      <c r="E18" s="65">
        <v>20</v>
      </c>
      <c r="F18" s="66"/>
      <c r="G18" s="67">
        <f t="shared" si="0"/>
        <v>0</v>
      </c>
      <c r="H18" s="68" t="s">
        <v>51</v>
      </c>
      <c r="I18" s="69"/>
      <c r="J18" s="70">
        <f t="shared" si="1"/>
        <v>0</v>
      </c>
      <c r="K18" s="66"/>
      <c r="L18" s="67">
        <f t="shared" si="2"/>
        <v>0</v>
      </c>
      <c r="M18" s="67">
        <v>21</v>
      </c>
      <c r="N18" s="67">
        <f t="shared" si="3"/>
        <v>0</v>
      </c>
      <c r="O18" s="67">
        <v>0</v>
      </c>
      <c r="P18" s="67">
        <f t="shared" si="4"/>
        <v>0</v>
      </c>
      <c r="Q18" s="67">
        <v>0</v>
      </c>
      <c r="R18" s="67">
        <f t="shared" si="5"/>
        <v>0</v>
      </c>
      <c r="S18" s="67"/>
      <c r="T18" s="67" t="s">
        <v>52</v>
      </c>
      <c r="U18" s="71" t="s">
        <v>57</v>
      </c>
      <c r="V18" s="31">
        <v>8.2170000000000007E-2</v>
      </c>
      <c r="W18" s="31">
        <f t="shared" si="6"/>
        <v>1.64</v>
      </c>
      <c r="X18" s="31"/>
      <c r="Y18" s="21">
        <f t="shared" si="7"/>
        <v>0</v>
      </c>
      <c r="Z18" s="21">
        <f t="shared" si="8"/>
        <v>0</v>
      </c>
      <c r="AA18" s="21">
        <f t="shared" si="9"/>
        <v>0</v>
      </c>
      <c r="AB18" s="21">
        <f t="shared" si="10"/>
        <v>0</v>
      </c>
      <c r="AC18" s="21">
        <f t="shared" si="11"/>
        <v>0</v>
      </c>
      <c r="AD18" s="21">
        <f t="shared" si="12"/>
        <v>1.64</v>
      </c>
      <c r="AE18" s="18"/>
      <c r="AF18" s="21">
        <f t="shared" si="13"/>
        <v>0</v>
      </c>
      <c r="AG18" s="18" t="s">
        <v>54</v>
      </c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</row>
    <row r="19" spans="1:60" outlineLevel="3" x14ac:dyDescent="0.2">
      <c r="A19" s="62">
        <v>16</v>
      </c>
      <c r="B19" s="63" t="s">
        <v>76</v>
      </c>
      <c r="C19" s="76" t="s">
        <v>77</v>
      </c>
      <c r="D19" s="64" t="s">
        <v>50</v>
      </c>
      <c r="E19" s="65">
        <v>50</v>
      </c>
      <c r="F19" s="66"/>
      <c r="G19" s="67">
        <f t="shared" si="0"/>
        <v>0</v>
      </c>
      <c r="H19" s="68" t="s">
        <v>51</v>
      </c>
      <c r="I19" s="69"/>
      <c r="J19" s="70">
        <f t="shared" si="1"/>
        <v>0</v>
      </c>
      <c r="K19" s="66"/>
      <c r="L19" s="67">
        <f t="shared" si="2"/>
        <v>0</v>
      </c>
      <c r="M19" s="67">
        <v>21</v>
      </c>
      <c r="N19" s="67">
        <f t="shared" si="3"/>
        <v>0</v>
      </c>
      <c r="O19" s="67">
        <v>0</v>
      </c>
      <c r="P19" s="67">
        <f t="shared" si="4"/>
        <v>0</v>
      </c>
      <c r="Q19" s="67">
        <v>0</v>
      </c>
      <c r="R19" s="67">
        <f t="shared" si="5"/>
        <v>0</v>
      </c>
      <c r="S19" s="67"/>
      <c r="T19" s="67" t="s">
        <v>52</v>
      </c>
      <c r="U19" s="71" t="s">
        <v>57</v>
      </c>
      <c r="V19" s="31">
        <v>0.05</v>
      </c>
      <c r="W19" s="31">
        <f t="shared" si="6"/>
        <v>2.5</v>
      </c>
      <c r="X19" s="31"/>
      <c r="Y19" s="21">
        <f t="shared" si="7"/>
        <v>0</v>
      </c>
      <c r="Z19" s="21">
        <f t="shared" si="8"/>
        <v>0</v>
      </c>
      <c r="AA19" s="21">
        <f t="shared" si="9"/>
        <v>0</v>
      </c>
      <c r="AB19" s="21">
        <f t="shared" si="10"/>
        <v>0</v>
      </c>
      <c r="AC19" s="21">
        <f t="shared" si="11"/>
        <v>0</v>
      </c>
      <c r="AD19" s="21">
        <f t="shared" si="12"/>
        <v>2.5</v>
      </c>
      <c r="AE19" s="18"/>
      <c r="AF19" s="21">
        <f t="shared" si="13"/>
        <v>0</v>
      </c>
      <c r="AG19" s="18" t="s">
        <v>54</v>
      </c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</row>
    <row r="20" spans="1:60" outlineLevel="3" x14ac:dyDescent="0.2">
      <c r="A20" s="62">
        <v>17</v>
      </c>
      <c r="B20" s="63" t="s">
        <v>78</v>
      </c>
      <c r="C20" s="76" t="s">
        <v>79</v>
      </c>
      <c r="D20" s="64" t="s">
        <v>50</v>
      </c>
      <c r="E20" s="65">
        <v>207</v>
      </c>
      <c r="F20" s="66"/>
      <c r="G20" s="67">
        <f t="shared" si="0"/>
        <v>0</v>
      </c>
      <c r="H20" s="68" t="s">
        <v>51</v>
      </c>
      <c r="I20" s="69"/>
      <c r="J20" s="70">
        <f t="shared" si="1"/>
        <v>0</v>
      </c>
      <c r="K20" s="66"/>
      <c r="L20" s="67">
        <f t="shared" si="2"/>
        <v>0</v>
      </c>
      <c r="M20" s="67">
        <v>21</v>
      </c>
      <c r="N20" s="67">
        <f t="shared" si="3"/>
        <v>0</v>
      </c>
      <c r="O20" s="67">
        <v>0</v>
      </c>
      <c r="P20" s="67">
        <f t="shared" si="4"/>
        <v>0</v>
      </c>
      <c r="Q20" s="67">
        <v>0</v>
      </c>
      <c r="R20" s="67">
        <f t="shared" si="5"/>
        <v>0</v>
      </c>
      <c r="S20" s="67"/>
      <c r="T20" s="67" t="s">
        <v>52</v>
      </c>
      <c r="U20" s="71" t="s">
        <v>57</v>
      </c>
      <c r="V20" s="31">
        <v>5.0500000000000003E-2</v>
      </c>
      <c r="W20" s="31">
        <f t="shared" si="6"/>
        <v>10.45</v>
      </c>
      <c r="X20" s="31"/>
      <c r="Y20" s="21">
        <f t="shared" si="7"/>
        <v>0</v>
      </c>
      <c r="Z20" s="21">
        <f t="shared" si="8"/>
        <v>0</v>
      </c>
      <c r="AA20" s="21">
        <f t="shared" si="9"/>
        <v>0</v>
      </c>
      <c r="AB20" s="21">
        <f t="shared" si="10"/>
        <v>0</v>
      </c>
      <c r="AC20" s="21">
        <f t="shared" si="11"/>
        <v>0</v>
      </c>
      <c r="AD20" s="21">
        <f t="shared" si="12"/>
        <v>10.45</v>
      </c>
      <c r="AE20" s="18"/>
      <c r="AF20" s="21">
        <f t="shared" si="13"/>
        <v>0</v>
      </c>
      <c r="AG20" s="18" t="s">
        <v>54</v>
      </c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</row>
    <row r="21" spans="1:60" outlineLevel="3" x14ac:dyDescent="0.2">
      <c r="A21" s="62">
        <v>18</v>
      </c>
      <c r="B21" s="63" t="s">
        <v>80</v>
      </c>
      <c r="C21" s="76" t="s">
        <v>81</v>
      </c>
      <c r="D21" s="64" t="s">
        <v>50</v>
      </c>
      <c r="E21" s="65">
        <v>5</v>
      </c>
      <c r="F21" s="66"/>
      <c r="G21" s="67">
        <f t="shared" si="0"/>
        <v>0</v>
      </c>
      <c r="H21" s="68" t="s">
        <v>51</v>
      </c>
      <c r="I21" s="69"/>
      <c r="J21" s="70">
        <f t="shared" si="1"/>
        <v>0</v>
      </c>
      <c r="K21" s="66"/>
      <c r="L21" s="67">
        <f t="shared" si="2"/>
        <v>0</v>
      </c>
      <c r="M21" s="67">
        <v>21</v>
      </c>
      <c r="N21" s="67">
        <f t="shared" si="3"/>
        <v>0</v>
      </c>
      <c r="O21" s="67">
        <v>0</v>
      </c>
      <c r="P21" s="67">
        <f t="shared" si="4"/>
        <v>0</v>
      </c>
      <c r="Q21" s="67">
        <v>0</v>
      </c>
      <c r="R21" s="67">
        <f t="shared" si="5"/>
        <v>0</v>
      </c>
      <c r="S21" s="67"/>
      <c r="T21" s="67" t="s">
        <v>52</v>
      </c>
      <c r="U21" s="71" t="s">
        <v>57</v>
      </c>
      <c r="V21" s="31">
        <v>0.49550000000000005</v>
      </c>
      <c r="W21" s="31">
        <f t="shared" si="6"/>
        <v>2.48</v>
      </c>
      <c r="X21" s="31"/>
      <c r="Y21" s="21">
        <f t="shared" si="7"/>
        <v>0</v>
      </c>
      <c r="Z21" s="21">
        <f t="shared" si="8"/>
        <v>0</v>
      </c>
      <c r="AA21" s="21">
        <f t="shared" si="9"/>
        <v>0</v>
      </c>
      <c r="AB21" s="21">
        <f t="shared" si="10"/>
        <v>0</v>
      </c>
      <c r="AC21" s="21">
        <f t="shared" si="11"/>
        <v>0</v>
      </c>
      <c r="AD21" s="21">
        <f t="shared" si="12"/>
        <v>2.48</v>
      </c>
      <c r="AE21" s="18"/>
      <c r="AF21" s="21">
        <f t="shared" si="13"/>
        <v>0</v>
      </c>
      <c r="AG21" s="18" t="s">
        <v>54</v>
      </c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</row>
    <row r="22" spans="1:60" outlineLevel="3" x14ac:dyDescent="0.2">
      <c r="A22" s="62">
        <v>19</v>
      </c>
      <c r="B22" s="63" t="s">
        <v>82</v>
      </c>
      <c r="C22" s="76" t="s">
        <v>83</v>
      </c>
      <c r="D22" s="64" t="s">
        <v>50</v>
      </c>
      <c r="E22" s="65">
        <v>4</v>
      </c>
      <c r="F22" s="66"/>
      <c r="G22" s="67">
        <f t="shared" si="0"/>
        <v>0</v>
      </c>
      <c r="H22" s="68" t="s">
        <v>51</v>
      </c>
      <c r="I22" s="69"/>
      <c r="J22" s="70">
        <f t="shared" si="1"/>
        <v>0</v>
      </c>
      <c r="K22" s="66"/>
      <c r="L22" s="67">
        <f t="shared" si="2"/>
        <v>0</v>
      </c>
      <c r="M22" s="67">
        <v>21</v>
      </c>
      <c r="N22" s="67">
        <f t="shared" si="3"/>
        <v>0</v>
      </c>
      <c r="O22" s="67">
        <v>0</v>
      </c>
      <c r="P22" s="67">
        <f t="shared" si="4"/>
        <v>0</v>
      </c>
      <c r="Q22" s="67">
        <v>0</v>
      </c>
      <c r="R22" s="67">
        <f t="shared" si="5"/>
        <v>0</v>
      </c>
      <c r="S22" s="67"/>
      <c r="T22" s="67" t="s">
        <v>52</v>
      </c>
      <c r="U22" s="71" t="s">
        <v>57</v>
      </c>
      <c r="V22" s="31">
        <v>0.42167000000000004</v>
      </c>
      <c r="W22" s="31">
        <f t="shared" si="6"/>
        <v>1.69</v>
      </c>
      <c r="X22" s="31"/>
      <c r="Y22" s="21">
        <f t="shared" si="7"/>
        <v>0</v>
      </c>
      <c r="Z22" s="21">
        <f t="shared" si="8"/>
        <v>0</v>
      </c>
      <c r="AA22" s="21">
        <f t="shared" si="9"/>
        <v>0</v>
      </c>
      <c r="AB22" s="21">
        <f t="shared" si="10"/>
        <v>0</v>
      </c>
      <c r="AC22" s="21">
        <f t="shared" si="11"/>
        <v>0</v>
      </c>
      <c r="AD22" s="21">
        <f t="shared" si="12"/>
        <v>1.69</v>
      </c>
      <c r="AE22" s="18"/>
      <c r="AF22" s="21">
        <f t="shared" si="13"/>
        <v>0</v>
      </c>
      <c r="AG22" s="18" t="s">
        <v>54</v>
      </c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</row>
    <row r="23" spans="1:60" outlineLevel="3" x14ac:dyDescent="0.2">
      <c r="A23" s="62">
        <v>20</v>
      </c>
      <c r="B23" s="63" t="s">
        <v>84</v>
      </c>
      <c r="C23" s="76" t="s">
        <v>85</v>
      </c>
      <c r="D23" s="64" t="s">
        <v>50</v>
      </c>
      <c r="E23" s="65">
        <v>63</v>
      </c>
      <c r="F23" s="66"/>
      <c r="G23" s="67">
        <f t="shared" si="0"/>
        <v>0</v>
      </c>
      <c r="H23" s="68" t="s">
        <v>51</v>
      </c>
      <c r="I23" s="69"/>
      <c r="J23" s="70">
        <f t="shared" si="1"/>
        <v>0</v>
      </c>
      <c r="K23" s="66"/>
      <c r="L23" s="67">
        <f t="shared" si="2"/>
        <v>0</v>
      </c>
      <c r="M23" s="67">
        <v>21</v>
      </c>
      <c r="N23" s="67">
        <f t="shared" si="3"/>
        <v>0</v>
      </c>
      <c r="O23" s="67">
        <v>0</v>
      </c>
      <c r="P23" s="67">
        <f t="shared" si="4"/>
        <v>0</v>
      </c>
      <c r="Q23" s="67">
        <v>0</v>
      </c>
      <c r="R23" s="67">
        <f t="shared" si="5"/>
        <v>0</v>
      </c>
      <c r="S23" s="67"/>
      <c r="T23" s="67" t="s">
        <v>52</v>
      </c>
      <c r="U23" s="71" t="s">
        <v>57</v>
      </c>
      <c r="V23" s="31">
        <v>0.34800000000000003</v>
      </c>
      <c r="W23" s="31">
        <f t="shared" si="6"/>
        <v>21.92</v>
      </c>
      <c r="X23" s="31"/>
      <c r="Y23" s="21">
        <f t="shared" si="7"/>
        <v>0</v>
      </c>
      <c r="Z23" s="21">
        <f t="shared" si="8"/>
        <v>0</v>
      </c>
      <c r="AA23" s="21">
        <f t="shared" si="9"/>
        <v>0</v>
      </c>
      <c r="AB23" s="21">
        <f t="shared" si="10"/>
        <v>0</v>
      </c>
      <c r="AC23" s="21">
        <f t="shared" si="11"/>
        <v>0</v>
      </c>
      <c r="AD23" s="21">
        <f t="shared" si="12"/>
        <v>21.92</v>
      </c>
      <c r="AE23" s="18"/>
      <c r="AF23" s="21">
        <f t="shared" si="13"/>
        <v>0</v>
      </c>
      <c r="AG23" s="18" t="s">
        <v>54</v>
      </c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</row>
    <row r="24" spans="1:60" outlineLevel="3" x14ac:dyDescent="0.2">
      <c r="A24" s="62">
        <v>22</v>
      </c>
      <c r="B24" s="63" t="s">
        <v>86</v>
      </c>
      <c r="C24" s="76" t="s">
        <v>87</v>
      </c>
      <c r="D24" s="64" t="s">
        <v>50</v>
      </c>
      <c r="E24" s="65">
        <v>1</v>
      </c>
      <c r="F24" s="66"/>
      <c r="G24" s="67">
        <f t="shared" si="0"/>
        <v>0</v>
      </c>
      <c r="H24" s="68" t="s">
        <v>51</v>
      </c>
      <c r="I24" s="69"/>
      <c r="J24" s="70">
        <f t="shared" si="1"/>
        <v>0</v>
      </c>
      <c r="K24" s="66"/>
      <c r="L24" s="67">
        <f t="shared" si="2"/>
        <v>0</v>
      </c>
      <c r="M24" s="67">
        <v>21</v>
      </c>
      <c r="N24" s="67">
        <f t="shared" si="3"/>
        <v>0</v>
      </c>
      <c r="O24" s="67">
        <v>4.5470000000000003E-2</v>
      </c>
      <c r="P24" s="67">
        <f t="shared" si="4"/>
        <v>0.05</v>
      </c>
      <c r="Q24" s="67">
        <v>0</v>
      </c>
      <c r="R24" s="67">
        <f t="shared" si="5"/>
        <v>0</v>
      </c>
      <c r="S24" s="67"/>
      <c r="T24" s="67" t="s">
        <v>52</v>
      </c>
      <c r="U24" s="71" t="s">
        <v>57</v>
      </c>
      <c r="V24" s="31">
        <v>1.129</v>
      </c>
      <c r="W24" s="31">
        <f t="shared" si="6"/>
        <v>1.1299999999999999</v>
      </c>
      <c r="X24" s="31"/>
      <c r="Y24" s="21">
        <f t="shared" si="7"/>
        <v>0</v>
      </c>
      <c r="Z24" s="21">
        <f t="shared" si="8"/>
        <v>0</v>
      </c>
      <c r="AA24" s="21">
        <f t="shared" si="9"/>
        <v>0</v>
      </c>
      <c r="AB24" s="21">
        <f t="shared" si="10"/>
        <v>0.05</v>
      </c>
      <c r="AC24" s="21">
        <f t="shared" si="11"/>
        <v>0</v>
      </c>
      <c r="AD24" s="21">
        <f t="shared" si="12"/>
        <v>1.1299999999999999</v>
      </c>
      <c r="AE24" s="18"/>
      <c r="AF24" s="21">
        <f t="shared" si="13"/>
        <v>0</v>
      </c>
      <c r="AG24" s="18" t="s">
        <v>54</v>
      </c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</row>
    <row r="25" spans="1:60" outlineLevel="3" x14ac:dyDescent="0.2">
      <c r="A25" s="62">
        <v>23</v>
      </c>
      <c r="B25" s="63" t="s">
        <v>88</v>
      </c>
      <c r="C25" s="76" t="s">
        <v>89</v>
      </c>
      <c r="D25" s="64" t="s">
        <v>50</v>
      </c>
      <c r="E25" s="65">
        <v>260</v>
      </c>
      <c r="F25" s="66"/>
      <c r="G25" s="67">
        <f t="shared" si="0"/>
        <v>0</v>
      </c>
      <c r="H25" s="68" t="s">
        <v>51</v>
      </c>
      <c r="I25" s="69"/>
      <c r="J25" s="70">
        <f t="shared" si="1"/>
        <v>0</v>
      </c>
      <c r="K25" s="66"/>
      <c r="L25" s="67">
        <f t="shared" si="2"/>
        <v>0</v>
      </c>
      <c r="M25" s="67">
        <v>21</v>
      </c>
      <c r="N25" s="67">
        <f t="shared" si="3"/>
        <v>0</v>
      </c>
      <c r="O25" s="67">
        <v>1.0000000000000001E-5</v>
      </c>
      <c r="P25" s="67">
        <f t="shared" si="4"/>
        <v>0</v>
      </c>
      <c r="Q25" s="67">
        <v>0</v>
      </c>
      <c r="R25" s="67">
        <f t="shared" si="5"/>
        <v>0</v>
      </c>
      <c r="S25" s="67"/>
      <c r="T25" s="67" t="s">
        <v>52</v>
      </c>
      <c r="U25" s="71" t="s">
        <v>57</v>
      </c>
      <c r="V25" s="31">
        <v>2.5000000000000001E-2</v>
      </c>
      <c r="W25" s="31">
        <f t="shared" si="6"/>
        <v>6.5</v>
      </c>
      <c r="X25" s="31"/>
      <c r="Y25" s="21">
        <f t="shared" si="7"/>
        <v>0</v>
      </c>
      <c r="Z25" s="21">
        <f t="shared" si="8"/>
        <v>0</v>
      </c>
      <c r="AA25" s="21">
        <f t="shared" si="9"/>
        <v>0</v>
      </c>
      <c r="AB25" s="21">
        <f t="shared" si="10"/>
        <v>0</v>
      </c>
      <c r="AC25" s="21">
        <f t="shared" si="11"/>
        <v>0</v>
      </c>
      <c r="AD25" s="21">
        <f t="shared" si="12"/>
        <v>6.5</v>
      </c>
      <c r="AE25" s="18"/>
      <c r="AF25" s="21">
        <f t="shared" si="13"/>
        <v>0</v>
      </c>
      <c r="AG25" s="18" t="s">
        <v>54</v>
      </c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</row>
    <row r="26" spans="1:60" outlineLevel="3" x14ac:dyDescent="0.2">
      <c r="A26" s="62">
        <v>24</v>
      </c>
      <c r="B26" s="63" t="s">
        <v>90</v>
      </c>
      <c r="C26" s="76" t="s">
        <v>91</v>
      </c>
      <c r="D26" s="64" t="s">
        <v>50</v>
      </c>
      <c r="E26" s="65">
        <v>210</v>
      </c>
      <c r="F26" s="66"/>
      <c r="G26" s="67">
        <f t="shared" si="0"/>
        <v>0</v>
      </c>
      <c r="H26" s="68" t="s">
        <v>51</v>
      </c>
      <c r="I26" s="69"/>
      <c r="J26" s="70">
        <f t="shared" si="1"/>
        <v>0</v>
      </c>
      <c r="K26" s="66"/>
      <c r="L26" s="67">
        <f t="shared" si="2"/>
        <v>0</v>
      </c>
      <c r="M26" s="67">
        <v>21</v>
      </c>
      <c r="N26" s="67">
        <f t="shared" si="3"/>
        <v>0</v>
      </c>
      <c r="O26" s="67">
        <v>0</v>
      </c>
      <c r="P26" s="67">
        <f t="shared" si="4"/>
        <v>0</v>
      </c>
      <c r="Q26" s="67">
        <v>0</v>
      </c>
      <c r="R26" s="67">
        <f t="shared" si="5"/>
        <v>0</v>
      </c>
      <c r="S26" s="67"/>
      <c r="T26" s="67" t="s">
        <v>52</v>
      </c>
      <c r="U26" s="71" t="s">
        <v>57</v>
      </c>
      <c r="V26" s="31">
        <v>2.5170000000000001E-2</v>
      </c>
      <c r="W26" s="31">
        <f t="shared" si="6"/>
        <v>5.29</v>
      </c>
      <c r="X26" s="31"/>
      <c r="Y26" s="21">
        <f t="shared" si="7"/>
        <v>0</v>
      </c>
      <c r="Z26" s="21">
        <f t="shared" si="8"/>
        <v>0</v>
      </c>
      <c r="AA26" s="21">
        <f t="shared" si="9"/>
        <v>0</v>
      </c>
      <c r="AB26" s="21">
        <f t="shared" si="10"/>
        <v>0</v>
      </c>
      <c r="AC26" s="21">
        <f t="shared" si="11"/>
        <v>0</v>
      </c>
      <c r="AD26" s="21">
        <f t="shared" si="12"/>
        <v>5.29</v>
      </c>
      <c r="AE26" s="18"/>
      <c r="AF26" s="21">
        <f t="shared" si="13"/>
        <v>0</v>
      </c>
      <c r="AG26" s="18" t="s">
        <v>54</v>
      </c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</row>
    <row r="27" spans="1:60" outlineLevel="3" x14ac:dyDescent="0.2">
      <c r="A27" s="62">
        <v>25</v>
      </c>
      <c r="B27" s="63" t="s">
        <v>92</v>
      </c>
      <c r="C27" s="76" t="s">
        <v>93</v>
      </c>
      <c r="D27" s="64" t="s">
        <v>50</v>
      </c>
      <c r="E27" s="65">
        <v>4</v>
      </c>
      <c r="F27" s="66"/>
      <c r="G27" s="67">
        <f t="shared" si="0"/>
        <v>0</v>
      </c>
      <c r="H27" s="68" t="s">
        <v>51</v>
      </c>
      <c r="I27" s="69"/>
      <c r="J27" s="70">
        <f t="shared" si="1"/>
        <v>0</v>
      </c>
      <c r="K27" s="66"/>
      <c r="L27" s="67">
        <f t="shared" si="2"/>
        <v>0</v>
      </c>
      <c r="M27" s="67">
        <v>21</v>
      </c>
      <c r="N27" s="67">
        <f t="shared" si="3"/>
        <v>0</v>
      </c>
      <c r="O27" s="67">
        <v>0</v>
      </c>
      <c r="P27" s="67">
        <f t="shared" si="4"/>
        <v>0</v>
      </c>
      <c r="Q27" s="67">
        <v>0</v>
      </c>
      <c r="R27" s="67">
        <f t="shared" si="5"/>
        <v>0</v>
      </c>
      <c r="S27" s="67"/>
      <c r="T27" s="67" t="s">
        <v>52</v>
      </c>
      <c r="U27" s="71" t="s">
        <v>57</v>
      </c>
      <c r="V27" s="31">
        <v>0.1</v>
      </c>
      <c r="W27" s="31">
        <f t="shared" si="6"/>
        <v>0.4</v>
      </c>
      <c r="X27" s="31"/>
      <c r="Y27" s="21">
        <f t="shared" si="7"/>
        <v>0</v>
      </c>
      <c r="Z27" s="21">
        <f t="shared" si="8"/>
        <v>0</v>
      </c>
      <c r="AA27" s="21">
        <f t="shared" si="9"/>
        <v>0</v>
      </c>
      <c r="AB27" s="21">
        <f t="shared" si="10"/>
        <v>0</v>
      </c>
      <c r="AC27" s="21">
        <f t="shared" si="11"/>
        <v>0</v>
      </c>
      <c r="AD27" s="21">
        <f t="shared" si="12"/>
        <v>0.4</v>
      </c>
      <c r="AE27" s="18"/>
      <c r="AF27" s="21">
        <f t="shared" si="13"/>
        <v>0</v>
      </c>
      <c r="AG27" s="18" t="s">
        <v>54</v>
      </c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</row>
    <row r="28" spans="1:60" outlineLevel="3" x14ac:dyDescent="0.2">
      <c r="A28" s="62">
        <v>26</v>
      </c>
      <c r="B28" s="63" t="s">
        <v>94</v>
      </c>
      <c r="C28" s="76" t="s">
        <v>95</v>
      </c>
      <c r="D28" s="64" t="s">
        <v>50</v>
      </c>
      <c r="E28" s="65">
        <v>36</v>
      </c>
      <c r="F28" s="66"/>
      <c r="G28" s="67">
        <f t="shared" si="0"/>
        <v>0</v>
      </c>
      <c r="H28" s="68" t="s">
        <v>51</v>
      </c>
      <c r="I28" s="69"/>
      <c r="J28" s="70">
        <f t="shared" si="1"/>
        <v>0</v>
      </c>
      <c r="K28" s="66"/>
      <c r="L28" s="67">
        <f t="shared" si="2"/>
        <v>0</v>
      </c>
      <c r="M28" s="67">
        <v>21</v>
      </c>
      <c r="N28" s="67">
        <f t="shared" si="3"/>
        <v>0</v>
      </c>
      <c r="O28" s="67">
        <v>0</v>
      </c>
      <c r="P28" s="67">
        <f t="shared" si="4"/>
        <v>0</v>
      </c>
      <c r="Q28" s="67">
        <v>0</v>
      </c>
      <c r="R28" s="67">
        <f t="shared" si="5"/>
        <v>0</v>
      </c>
      <c r="S28" s="67"/>
      <c r="T28" s="67" t="s">
        <v>52</v>
      </c>
      <c r="U28" s="71" t="s">
        <v>57</v>
      </c>
      <c r="V28" s="31">
        <v>6.3E-2</v>
      </c>
      <c r="W28" s="31">
        <f t="shared" si="6"/>
        <v>2.27</v>
      </c>
      <c r="X28" s="31"/>
      <c r="Y28" s="21">
        <f t="shared" si="7"/>
        <v>0</v>
      </c>
      <c r="Z28" s="21">
        <f t="shared" si="8"/>
        <v>0</v>
      </c>
      <c r="AA28" s="21">
        <f t="shared" si="9"/>
        <v>0</v>
      </c>
      <c r="AB28" s="21">
        <f t="shared" si="10"/>
        <v>0</v>
      </c>
      <c r="AC28" s="21">
        <f t="shared" si="11"/>
        <v>0</v>
      </c>
      <c r="AD28" s="21">
        <f t="shared" si="12"/>
        <v>2.27</v>
      </c>
      <c r="AE28" s="18"/>
      <c r="AF28" s="21">
        <f t="shared" si="13"/>
        <v>0</v>
      </c>
      <c r="AG28" s="18" t="s">
        <v>54</v>
      </c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</row>
    <row r="29" spans="1:60" outlineLevel="3" x14ac:dyDescent="0.2">
      <c r="A29" s="62">
        <v>34</v>
      </c>
      <c r="B29" s="63" t="s">
        <v>96</v>
      </c>
      <c r="C29" s="76" t="s">
        <v>97</v>
      </c>
      <c r="D29" s="64" t="s">
        <v>50</v>
      </c>
      <c r="E29" s="65">
        <v>6</v>
      </c>
      <c r="F29" s="66"/>
      <c r="G29" s="67">
        <f t="shared" si="0"/>
        <v>0</v>
      </c>
      <c r="H29" s="68" t="s">
        <v>51</v>
      </c>
      <c r="I29" s="69"/>
      <c r="J29" s="70">
        <f t="shared" si="1"/>
        <v>0</v>
      </c>
      <c r="K29" s="66"/>
      <c r="L29" s="67">
        <f t="shared" si="2"/>
        <v>0</v>
      </c>
      <c r="M29" s="67">
        <v>21</v>
      </c>
      <c r="N29" s="67">
        <f t="shared" si="3"/>
        <v>0</v>
      </c>
      <c r="O29" s="67">
        <v>0</v>
      </c>
      <c r="P29" s="67">
        <f t="shared" si="4"/>
        <v>0</v>
      </c>
      <c r="Q29" s="67">
        <v>0</v>
      </c>
      <c r="R29" s="67">
        <f t="shared" si="5"/>
        <v>0</v>
      </c>
      <c r="S29" s="67"/>
      <c r="T29" s="67" t="s">
        <v>52</v>
      </c>
      <c r="U29" s="71" t="s">
        <v>57</v>
      </c>
      <c r="V29" s="31">
        <v>0.4</v>
      </c>
      <c r="W29" s="31">
        <f t="shared" si="6"/>
        <v>2.4</v>
      </c>
      <c r="X29" s="31"/>
      <c r="Y29" s="21">
        <f t="shared" si="7"/>
        <v>0</v>
      </c>
      <c r="Z29" s="21">
        <f t="shared" si="8"/>
        <v>0</v>
      </c>
      <c r="AA29" s="21">
        <f t="shared" si="9"/>
        <v>0</v>
      </c>
      <c r="AB29" s="21">
        <f t="shared" si="10"/>
        <v>0</v>
      </c>
      <c r="AC29" s="21">
        <f t="shared" si="11"/>
        <v>0</v>
      </c>
      <c r="AD29" s="21">
        <f t="shared" si="12"/>
        <v>2.4</v>
      </c>
      <c r="AE29" s="18"/>
      <c r="AF29" s="21">
        <f t="shared" si="13"/>
        <v>0</v>
      </c>
      <c r="AG29" s="18" t="s">
        <v>54</v>
      </c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</row>
    <row r="30" spans="1:60" outlineLevel="3" x14ac:dyDescent="0.2">
      <c r="A30" s="62">
        <v>35</v>
      </c>
      <c r="B30" s="63" t="s">
        <v>98</v>
      </c>
      <c r="C30" s="76" t="s">
        <v>99</v>
      </c>
      <c r="D30" s="64" t="s">
        <v>50</v>
      </c>
      <c r="E30" s="65">
        <v>1</v>
      </c>
      <c r="F30" s="66"/>
      <c r="G30" s="67">
        <f t="shared" si="0"/>
        <v>0</v>
      </c>
      <c r="H30" s="68" t="s">
        <v>51</v>
      </c>
      <c r="I30" s="69"/>
      <c r="J30" s="70">
        <f t="shared" si="1"/>
        <v>0</v>
      </c>
      <c r="K30" s="66"/>
      <c r="L30" s="67">
        <f t="shared" si="2"/>
        <v>0</v>
      </c>
      <c r="M30" s="67">
        <v>21</v>
      </c>
      <c r="N30" s="67">
        <f t="shared" si="3"/>
        <v>0</v>
      </c>
      <c r="O30" s="67">
        <v>0</v>
      </c>
      <c r="P30" s="67">
        <f t="shared" si="4"/>
        <v>0</v>
      </c>
      <c r="Q30" s="67">
        <v>0</v>
      </c>
      <c r="R30" s="67">
        <f t="shared" si="5"/>
        <v>0</v>
      </c>
      <c r="S30" s="67"/>
      <c r="T30" s="67" t="s">
        <v>52</v>
      </c>
      <c r="U30" s="71" t="s">
        <v>57</v>
      </c>
      <c r="V30" s="31">
        <v>0.4</v>
      </c>
      <c r="W30" s="31">
        <f t="shared" si="6"/>
        <v>0.4</v>
      </c>
      <c r="X30" s="31"/>
      <c r="Y30" s="21">
        <f t="shared" si="7"/>
        <v>0</v>
      </c>
      <c r="Z30" s="21">
        <f t="shared" si="8"/>
        <v>0</v>
      </c>
      <c r="AA30" s="21">
        <f t="shared" si="9"/>
        <v>0</v>
      </c>
      <c r="AB30" s="21">
        <f t="shared" si="10"/>
        <v>0</v>
      </c>
      <c r="AC30" s="21">
        <f t="shared" si="11"/>
        <v>0</v>
      </c>
      <c r="AD30" s="21">
        <f t="shared" si="12"/>
        <v>0.4</v>
      </c>
      <c r="AE30" s="18"/>
      <c r="AF30" s="21">
        <f t="shared" si="13"/>
        <v>0</v>
      </c>
      <c r="AG30" s="18" t="s">
        <v>54</v>
      </c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</row>
    <row r="31" spans="1:60" outlineLevel="3" x14ac:dyDescent="0.2">
      <c r="A31" s="62">
        <v>36</v>
      </c>
      <c r="B31" s="63" t="s">
        <v>100</v>
      </c>
      <c r="C31" s="76" t="s">
        <v>101</v>
      </c>
      <c r="D31" s="64" t="s">
        <v>50</v>
      </c>
      <c r="E31" s="65">
        <v>8</v>
      </c>
      <c r="F31" s="66"/>
      <c r="G31" s="67">
        <f t="shared" si="0"/>
        <v>0</v>
      </c>
      <c r="H31" s="68" t="s">
        <v>51</v>
      </c>
      <c r="I31" s="69"/>
      <c r="J31" s="70">
        <f t="shared" si="1"/>
        <v>0</v>
      </c>
      <c r="K31" s="66"/>
      <c r="L31" s="67">
        <f t="shared" si="2"/>
        <v>0</v>
      </c>
      <c r="M31" s="67">
        <v>21</v>
      </c>
      <c r="N31" s="67">
        <f t="shared" si="3"/>
        <v>0</v>
      </c>
      <c r="O31" s="67">
        <v>0</v>
      </c>
      <c r="P31" s="67">
        <f t="shared" si="4"/>
        <v>0</v>
      </c>
      <c r="Q31" s="67">
        <v>0</v>
      </c>
      <c r="R31" s="67">
        <f t="shared" si="5"/>
        <v>0</v>
      </c>
      <c r="S31" s="67"/>
      <c r="T31" s="67" t="s">
        <v>52</v>
      </c>
      <c r="U31" s="71" t="s">
        <v>53</v>
      </c>
      <c r="V31" s="31">
        <v>0.66</v>
      </c>
      <c r="W31" s="31">
        <f t="shared" si="6"/>
        <v>5.28</v>
      </c>
      <c r="X31" s="31"/>
      <c r="Y31" s="21">
        <f t="shared" si="7"/>
        <v>0</v>
      </c>
      <c r="Z31" s="21">
        <f t="shared" si="8"/>
        <v>0</v>
      </c>
      <c r="AA31" s="21">
        <f t="shared" si="9"/>
        <v>0</v>
      </c>
      <c r="AB31" s="21">
        <f t="shared" si="10"/>
        <v>0</v>
      </c>
      <c r="AC31" s="21">
        <f t="shared" si="11"/>
        <v>0</v>
      </c>
      <c r="AD31" s="21">
        <f t="shared" si="12"/>
        <v>5.28</v>
      </c>
      <c r="AE31" s="18"/>
      <c r="AF31" s="21">
        <f t="shared" si="13"/>
        <v>0</v>
      </c>
      <c r="AG31" s="18" t="s">
        <v>54</v>
      </c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</row>
    <row r="32" spans="1:60" outlineLevel="3" x14ac:dyDescent="0.2">
      <c r="A32" s="62">
        <v>37</v>
      </c>
      <c r="B32" s="63" t="s">
        <v>102</v>
      </c>
      <c r="C32" s="76" t="s">
        <v>103</v>
      </c>
      <c r="D32" s="64" t="s">
        <v>50</v>
      </c>
      <c r="E32" s="65">
        <v>7</v>
      </c>
      <c r="F32" s="66"/>
      <c r="G32" s="67">
        <f t="shared" si="0"/>
        <v>0</v>
      </c>
      <c r="H32" s="68" t="s">
        <v>51</v>
      </c>
      <c r="I32" s="69"/>
      <c r="J32" s="70">
        <f t="shared" si="1"/>
        <v>0</v>
      </c>
      <c r="K32" s="66"/>
      <c r="L32" s="67">
        <f t="shared" si="2"/>
        <v>0</v>
      </c>
      <c r="M32" s="67">
        <v>21</v>
      </c>
      <c r="N32" s="67">
        <f t="shared" si="3"/>
        <v>0</v>
      </c>
      <c r="O32" s="67">
        <v>0</v>
      </c>
      <c r="P32" s="67">
        <f t="shared" si="4"/>
        <v>0</v>
      </c>
      <c r="Q32" s="67">
        <v>0</v>
      </c>
      <c r="R32" s="67">
        <f t="shared" si="5"/>
        <v>0</v>
      </c>
      <c r="S32" s="67"/>
      <c r="T32" s="67" t="s">
        <v>52</v>
      </c>
      <c r="U32" s="71" t="s">
        <v>53</v>
      </c>
      <c r="V32" s="31">
        <v>0.66</v>
      </c>
      <c r="W32" s="31">
        <f t="shared" si="6"/>
        <v>4.62</v>
      </c>
      <c r="X32" s="31"/>
      <c r="Y32" s="21">
        <f t="shared" si="7"/>
        <v>0</v>
      </c>
      <c r="Z32" s="21">
        <f t="shared" si="8"/>
        <v>0</v>
      </c>
      <c r="AA32" s="21">
        <f t="shared" si="9"/>
        <v>0</v>
      </c>
      <c r="AB32" s="21">
        <f t="shared" si="10"/>
        <v>0</v>
      </c>
      <c r="AC32" s="21">
        <f t="shared" si="11"/>
        <v>0</v>
      </c>
      <c r="AD32" s="21">
        <f t="shared" si="12"/>
        <v>4.62</v>
      </c>
      <c r="AE32" s="18"/>
      <c r="AF32" s="21">
        <f t="shared" si="13"/>
        <v>0</v>
      </c>
      <c r="AG32" s="18" t="s">
        <v>54</v>
      </c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</row>
    <row r="33" spans="1:60" outlineLevel="3" x14ac:dyDescent="0.2">
      <c r="A33" s="62">
        <v>40</v>
      </c>
      <c r="B33" s="63" t="s">
        <v>104</v>
      </c>
      <c r="C33" s="76" t="s">
        <v>105</v>
      </c>
      <c r="D33" s="64" t="s">
        <v>50</v>
      </c>
      <c r="E33" s="65">
        <v>7</v>
      </c>
      <c r="F33" s="66"/>
      <c r="G33" s="67">
        <f t="shared" si="0"/>
        <v>0</v>
      </c>
      <c r="H33" s="68" t="s">
        <v>51</v>
      </c>
      <c r="I33" s="69"/>
      <c r="J33" s="70">
        <f t="shared" si="1"/>
        <v>0</v>
      </c>
      <c r="K33" s="66"/>
      <c r="L33" s="67">
        <f t="shared" si="2"/>
        <v>0</v>
      </c>
      <c r="M33" s="67">
        <v>21</v>
      </c>
      <c r="N33" s="67">
        <f t="shared" si="3"/>
        <v>0</v>
      </c>
      <c r="O33" s="67">
        <v>0</v>
      </c>
      <c r="P33" s="67">
        <f t="shared" si="4"/>
        <v>0</v>
      </c>
      <c r="Q33" s="67">
        <v>0</v>
      </c>
      <c r="R33" s="67">
        <f t="shared" si="5"/>
        <v>0</v>
      </c>
      <c r="S33" s="67"/>
      <c r="T33" s="67" t="s">
        <v>63</v>
      </c>
      <c r="U33" s="71" t="s">
        <v>57</v>
      </c>
      <c r="V33" s="31">
        <v>0.7378300000000001</v>
      </c>
      <c r="W33" s="31">
        <f t="shared" si="6"/>
        <v>5.16</v>
      </c>
      <c r="X33" s="31"/>
      <c r="Y33" s="21">
        <f t="shared" si="7"/>
        <v>0</v>
      </c>
      <c r="Z33" s="21">
        <f t="shared" si="8"/>
        <v>0</v>
      </c>
      <c r="AA33" s="21">
        <f t="shared" si="9"/>
        <v>0</v>
      </c>
      <c r="AB33" s="21">
        <f t="shared" si="10"/>
        <v>0</v>
      </c>
      <c r="AC33" s="21">
        <f t="shared" si="11"/>
        <v>0</v>
      </c>
      <c r="AD33" s="21">
        <f t="shared" si="12"/>
        <v>5.16</v>
      </c>
      <c r="AE33" s="18"/>
      <c r="AF33" s="21">
        <f t="shared" si="13"/>
        <v>0</v>
      </c>
      <c r="AG33" s="18" t="s">
        <v>54</v>
      </c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</row>
    <row r="34" spans="1:60" outlineLevel="3" x14ac:dyDescent="0.2">
      <c r="A34" s="62">
        <v>41</v>
      </c>
      <c r="B34" s="63" t="s">
        <v>106</v>
      </c>
      <c r="C34" s="76" t="s">
        <v>107</v>
      </c>
      <c r="D34" s="64" t="s">
        <v>50</v>
      </c>
      <c r="E34" s="65">
        <v>91</v>
      </c>
      <c r="F34" s="66"/>
      <c r="G34" s="67">
        <f t="shared" si="0"/>
        <v>0</v>
      </c>
      <c r="H34" s="68" t="s">
        <v>51</v>
      </c>
      <c r="I34" s="69"/>
      <c r="J34" s="70">
        <f t="shared" si="1"/>
        <v>0</v>
      </c>
      <c r="K34" s="66"/>
      <c r="L34" s="67">
        <f t="shared" si="2"/>
        <v>0</v>
      </c>
      <c r="M34" s="67">
        <v>21</v>
      </c>
      <c r="N34" s="67">
        <f t="shared" si="3"/>
        <v>0</v>
      </c>
      <c r="O34" s="67">
        <v>0</v>
      </c>
      <c r="P34" s="67">
        <f t="shared" si="4"/>
        <v>0</v>
      </c>
      <c r="Q34" s="67">
        <v>0</v>
      </c>
      <c r="R34" s="67">
        <f t="shared" si="5"/>
        <v>0</v>
      </c>
      <c r="S34" s="67"/>
      <c r="T34" s="67" t="s">
        <v>63</v>
      </c>
      <c r="U34" s="71" t="s">
        <v>53</v>
      </c>
      <c r="V34" s="31">
        <v>1</v>
      </c>
      <c r="W34" s="31">
        <f t="shared" si="6"/>
        <v>91</v>
      </c>
      <c r="X34" s="31"/>
      <c r="Y34" s="21">
        <f t="shared" si="7"/>
        <v>0</v>
      </c>
      <c r="Z34" s="21">
        <f t="shared" si="8"/>
        <v>0</v>
      </c>
      <c r="AA34" s="21">
        <f t="shared" si="9"/>
        <v>0</v>
      </c>
      <c r="AB34" s="21">
        <f t="shared" si="10"/>
        <v>0</v>
      </c>
      <c r="AC34" s="21">
        <f t="shared" si="11"/>
        <v>0</v>
      </c>
      <c r="AD34" s="21">
        <f t="shared" si="12"/>
        <v>91</v>
      </c>
      <c r="AE34" s="18"/>
      <c r="AF34" s="21">
        <f t="shared" si="13"/>
        <v>0</v>
      </c>
      <c r="AG34" s="18" t="s">
        <v>54</v>
      </c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</row>
    <row r="35" spans="1:60" outlineLevel="3" x14ac:dyDescent="0.2">
      <c r="A35" s="62">
        <v>42</v>
      </c>
      <c r="B35" s="63" t="s">
        <v>108</v>
      </c>
      <c r="C35" s="76" t="s">
        <v>109</v>
      </c>
      <c r="D35" s="64" t="s">
        <v>62</v>
      </c>
      <c r="E35" s="65">
        <v>1</v>
      </c>
      <c r="F35" s="66"/>
      <c r="G35" s="67">
        <f t="shared" si="0"/>
        <v>0</v>
      </c>
      <c r="H35" s="68" t="s">
        <v>51</v>
      </c>
      <c r="I35" s="69"/>
      <c r="J35" s="70">
        <f t="shared" si="1"/>
        <v>0</v>
      </c>
      <c r="K35" s="66"/>
      <c r="L35" s="67">
        <f t="shared" si="2"/>
        <v>0</v>
      </c>
      <c r="M35" s="67">
        <v>21</v>
      </c>
      <c r="N35" s="67">
        <f t="shared" si="3"/>
        <v>0</v>
      </c>
      <c r="O35" s="67">
        <v>0</v>
      </c>
      <c r="P35" s="67">
        <f t="shared" si="4"/>
        <v>0</v>
      </c>
      <c r="Q35" s="67">
        <v>0</v>
      </c>
      <c r="R35" s="67">
        <f t="shared" si="5"/>
        <v>0</v>
      </c>
      <c r="S35" s="67"/>
      <c r="T35" s="67" t="s">
        <v>63</v>
      </c>
      <c r="U35" s="71" t="s">
        <v>53</v>
      </c>
      <c r="V35" s="31">
        <v>0</v>
      </c>
      <c r="W35" s="31">
        <f t="shared" si="6"/>
        <v>0</v>
      </c>
      <c r="X35" s="31"/>
      <c r="Y35" s="21">
        <f t="shared" si="7"/>
        <v>0</v>
      </c>
      <c r="Z35" s="21">
        <f t="shared" si="8"/>
        <v>0</v>
      </c>
      <c r="AA35" s="21">
        <f t="shared" si="9"/>
        <v>0</v>
      </c>
      <c r="AB35" s="21">
        <f t="shared" si="10"/>
        <v>0</v>
      </c>
      <c r="AC35" s="21">
        <f t="shared" si="11"/>
        <v>0</v>
      </c>
      <c r="AD35" s="21">
        <f t="shared" si="12"/>
        <v>0</v>
      </c>
      <c r="AE35" s="18"/>
      <c r="AF35" s="21">
        <f t="shared" si="13"/>
        <v>0</v>
      </c>
      <c r="AG35" s="18" t="s">
        <v>54</v>
      </c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</row>
    <row r="36" spans="1:60" outlineLevel="3" x14ac:dyDescent="0.2">
      <c r="A36" s="62">
        <v>45</v>
      </c>
      <c r="B36" s="63" t="s">
        <v>110</v>
      </c>
      <c r="C36" s="76" t="s">
        <v>111</v>
      </c>
      <c r="D36" s="64" t="s">
        <v>50</v>
      </c>
      <c r="E36" s="65">
        <v>8</v>
      </c>
      <c r="F36" s="66"/>
      <c r="G36" s="67">
        <f t="shared" si="0"/>
        <v>0</v>
      </c>
      <c r="H36" s="68" t="s">
        <v>51</v>
      </c>
      <c r="I36" s="69"/>
      <c r="J36" s="70">
        <f t="shared" si="1"/>
        <v>0</v>
      </c>
      <c r="K36" s="66"/>
      <c r="L36" s="67">
        <f t="shared" si="2"/>
        <v>0</v>
      </c>
      <c r="M36" s="67">
        <v>21</v>
      </c>
      <c r="N36" s="67">
        <f t="shared" si="3"/>
        <v>0</v>
      </c>
      <c r="O36" s="67">
        <v>0</v>
      </c>
      <c r="P36" s="67">
        <f t="shared" si="4"/>
        <v>0</v>
      </c>
      <c r="Q36" s="67">
        <v>0</v>
      </c>
      <c r="R36" s="67">
        <f t="shared" si="5"/>
        <v>0</v>
      </c>
      <c r="S36" s="67"/>
      <c r="T36" s="67" t="s">
        <v>63</v>
      </c>
      <c r="U36" s="71" t="s">
        <v>57</v>
      </c>
      <c r="V36" s="31">
        <v>0.27400000000000002</v>
      </c>
      <c r="W36" s="31">
        <f t="shared" si="6"/>
        <v>2.19</v>
      </c>
      <c r="X36" s="31"/>
      <c r="Y36" s="21">
        <f t="shared" si="7"/>
        <v>0</v>
      </c>
      <c r="Z36" s="21">
        <f t="shared" si="8"/>
        <v>0</v>
      </c>
      <c r="AA36" s="21">
        <f t="shared" si="9"/>
        <v>0</v>
      </c>
      <c r="AB36" s="21">
        <f t="shared" si="10"/>
        <v>0</v>
      </c>
      <c r="AC36" s="21">
        <f t="shared" si="11"/>
        <v>0</v>
      </c>
      <c r="AD36" s="21">
        <f t="shared" si="12"/>
        <v>2.19</v>
      </c>
      <c r="AE36" s="18"/>
      <c r="AF36" s="21">
        <f t="shared" si="13"/>
        <v>0</v>
      </c>
      <c r="AG36" s="18" t="s">
        <v>54</v>
      </c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</row>
    <row r="37" spans="1:60" outlineLevel="3" x14ac:dyDescent="0.2">
      <c r="A37" s="62">
        <v>47</v>
      </c>
      <c r="B37" s="63" t="s">
        <v>112</v>
      </c>
      <c r="C37" s="76" t="s">
        <v>113</v>
      </c>
      <c r="D37" s="64" t="s">
        <v>50</v>
      </c>
      <c r="E37" s="65">
        <v>3</v>
      </c>
      <c r="F37" s="66"/>
      <c r="G37" s="67">
        <f t="shared" si="0"/>
        <v>0</v>
      </c>
      <c r="H37" s="68" t="s">
        <v>51</v>
      </c>
      <c r="I37" s="69"/>
      <c r="J37" s="70">
        <f t="shared" si="1"/>
        <v>0</v>
      </c>
      <c r="K37" s="66"/>
      <c r="L37" s="67">
        <f t="shared" si="2"/>
        <v>0</v>
      </c>
      <c r="M37" s="67">
        <v>21</v>
      </c>
      <c r="N37" s="67">
        <f t="shared" si="3"/>
        <v>0</v>
      </c>
      <c r="O37" s="67">
        <v>0</v>
      </c>
      <c r="P37" s="67">
        <f t="shared" si="4"/>
        <v>0</v>
      </c>
      <c r="Q37" s="67">
        <v>0</v>
      </c>
      <c r="R37" s="67">
        <f t="shared" si="5"/>
        <v>0</v>
      </c>
      <c r="S37" s="67"/>
      <c r="T37" s="67" t="s">
        <v>52</v>
      </c>
      <c r="U37" s="71" t="s">
        <v>57</v>
      </c>
      <c r="V37" s="31">
        <v>0.45350000000000001</v>
      </c>
      <c r="W37" s="31">
        <f t="shared" si="6"/>
        <v>1.36</v>
      </c>
      <c r="X37" s="31"/>
      <c r="Y37" s="21">
        <f t="shared" si="7"/>
        <v>0</v>
      </c>
      <c r="Z37" s="21">
        <f t="shared" si="8"/>
        <v>0</v>
      </c>
      <c r="AA37" s="21">
        <f t="shared" si="9"/>
        <v>0</v>
      </c>
      <c r="AB37" s="21">
        <f t="shared" si="10"/>
        <v>0</v>
      </c>
      <c r="AC37" s="21">
        <f t="shared" si="11"/>
        <v>0</v>
      </c>
      <c r="AD37" s="21">
        <f t="shared" si="12"/>
        <v>1.36</v>
      </c>
      <c r="AE37" s="18"/>
      <c r="AF37" s="21">
        <f t="shared" si="13"/>
        <v>0</v>
      </c>
      <c r="AG37" s="18" t="s">
        <v>54</v>
      </c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</row>
    <row r="38" spans="1:60" outlineLevel="3" x14ac:dyDescent="0.2">
      <c r="A38" s="62">
        <v>53</v>
      </c>
      <c r="B38" s="63" t="s">
        <v>114</v>
      </c>
      <c r="C38" s="76" t="s">
        <v>115</v>
      </c>
      <c r="D38" s="64" t="s">
        <v>50</v>
      </c>
      <c r="E38" s="65">
        <v>9</v>
      </c>
      <c r="F38" s="66"/>
      <c r="G38" s="67">
        <f t="shared" si="0"/>
        <v>0</v>
      </c>
      <c r="H38" s="68" t="s">
        <v>51</v>
      </c>
      <c r="I38" s="69"/>
      <c r="J38" s="70">
        <f t="shared" si="1"/>
        <v>0</v>
      </c>
      <c r="K38" s="66"/>
      <c r="L38" s="67">
        <f t="shared" si="2"/>
        <v>0</v>
      </c>
      <c r="M38" s="67">
        <v>21</v>
      </c>
      <c r="N38" s="67">
        <f t="shared" si="3"/>
        <v>0</v>
      </c>
      <c r="O38" s="67">
        <v>0</v>
      </c>
      <c r="P38" s="67">
        <f t="shared" si="4"/>
        <v>0</v>
      </c>
      <c r="Q38" s="67">
        <v>0</v>
      </c>
      <c r="R38" s="67">
        <f t="shared" si="5"/>
        <v>0</v>
      </c>
      <c r="S38" s="67"/>
      <c r="T38" s="67" t="s">
        <v>52</v>
      </c>
      <c r="U38" s="71" t="s">
        <v>57</v>
      </c>
      <c r="V38" s="31">
        <v>0.14750000000000002</v>
      </c>
      <c r="W38" s="31">
        <f t="shared" si="6"/>
        <v>1.33</v>
      </c>
      <c r="X38" s="31"/>
      <c r="Y38" s="21">
        <f t="shared" si="7"/>
        <v>0</v>
      </c>
      <c r="Z38" s="21">
        <f t="shared" si="8"/>
        <v>0</v>
      </c>
      <c r="AA38" s="21">
        <f t="shared" si="9"/>
        <v>0</v>
      </c>
      <c r="AB38" s="21">
        <f t="shared" si="10"/>
        <v>0</v>
      </c>
      <c r="AC38" s="21">
        <f t="shared" si="11"/>
        <v>0</v>
      </c>
      <c r="AD38" s="21">
        <f t="shared" si="12"/>
        <v>1.33</v>
      </c>
      <c r="AE38" s="18"/>
      <c r="AF38" s="21">
        <f t="shared" si="13"/>
        <v>0</v>
      </c>
      <c r="AG38" s="18" t="s">
        <v>54</v>
      </c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</row>
    <row r="39" spans="1:60" outlineLevel="3" x14ac:dyDescent="0.2">
      <c r="A39" s="62">
        <v>54</v>
      </c>
      <c r="B39" s="63" t="s">
        <v>116</v>
      </c>
      <c r="C39" s="76" t="s">
        <v>117</v>
      </c>
      <c r="D39" s="64" t="s">
        <v>50</v>
      </c>
      <c r="E39" s="65">
        <v>1</v>
      </c>
      <c r="F39" s="66"/>
      <c r="G39" s="67">
        <f t="shared" si="0"/>
        <v>0</v>
      </c>
      <c r="H39" s="68" t="s">
        <v>51</v>
      </c>
      <c r="I39" s="69"/>
      <c r="J39" s="70">
        <f t="shared" si="1"/>
        <v>0</v>
      </c>
      <c r="K39" s="66"/>
      <c r="L39" s="67">
        <f t="shared" si="2"/>
        <v>0</v>
      </c>
      <c r="M39" s="67">
        <v>21</v>
      </c>
      <c r="N39" s="67">
        <f t="shared" si="3"/>
        <v>0</v>
      </c>
      <c r="O39" s="67">
        <v>0</v>
      </c>
      <c r="P39" s="67">
        <f t="shared" si="4"/>
        <v>0</v>
      </c>
      <c r="Q39" s="67">
        <v>0</v>
      </c>
      <c r="R39" s="67">
        <f t="shared" si="5"/>
        <v>0</v>
      </c>
      <c r="S39" s="67"/>
      <c r="T39" s="67" t="s">
        <v>52</v>
      </c>
      <c r="U39" s="71" t="s">
        <v>57</v>
      </c>
      <c r="V39" s="31">
        <v>0.16867000000000001</v>
      </c>
      <c r="W39" s="31">
        <f t="shared" si="6"/>
        <v>0.17</v>
      </c>
      <c r="X39" s="31"/>
      <c r="Y39" s="21">
        <f t="shared" si="7"/>
        <v>0</v>
      </c>
      <c r="Z39" s="21">
        <f t="shared" si="8"/>
        <v>0</v>
      </c>
      <c r="AA39" s="21">
        <f t="shared" si="9"/>
        <v>0</v>
      </c>
      <c r="AB39" s="21">
        <f t="shared" si="10"/>
        <v>0</v>
      </c>
      <c r="AC39" s="21">
        <f t="shared" si="11"/>
        <v>0</v>
      </c>
      <c r="AD39" s="21">
        <f t="shared" si="12"/>
        <v>0.17</v>
      </c>
      <c r="AE39" s="18"/>
      <c r="AF39" s="21">
        <f t="shared" si="13"/>
        <v>0</v>
      </c>
      <c r="AG39" s="18" t="s">
        <v>54</v>
      </c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</row>
    <row r="40" spans="1:60" outlineLevel="3" x14ac:dyDescent="0.2">
      <c r="A40" s="62">
        <v>55</v>
      </c>
      <c r="B40" s="63" t="s">
        <v>118</v>
      </c>
      <c r="C40" s="76" t="s">
        <v>119</v>
      </c>
      <c r="D40" s="64" t="s">
        <v>50</v>
      </c>
      <c r="E40" s="65">
        <v>2</v>
      </c>
      <c r="F40" s="66"/>
      <c r="G40" s="67">
        <f t="shared" si="0"/>
        <v>0</v>
      </c>
      <c r="H40" s="68" t="s">
        <v>51</v>
      </c>
      <c r="I40" s="69"/>
      <c r="J40" s="70">
        <f t="shared" si="1"/>
        <v>0</v>
      </c>
      <c r="K40" s="66"/>
      <c r="L40" s="67">
        <f t="shared" si="2"/>
        <v>0</v>
      </c>
      <c r="M40" s="67">
        <v>21</v>
      </c>
      <c r="N40" s="67">
        <f t="shared" si="3"/>
        <v>0</v>
      </c>
      <c r="O40" s="67">
        <v>0</v>
      </c>
      <c r="P40" s="67">
        <f t="shared" si="4"/>
        <v>0</v>
      </c>
      <c r="Q40" s="67">
        <v>0</v>
      </c>
      <c r="R40" s="67">
        <f t="shared" si="5"/>
        <v>0</v>
      </c>
      <c r="S40" s="67"/>
      <c r="T40" s="67" t="s">
        <v>52</v>
      </c>
      <c r="U40" s="71" t="s">
        <v>57</v>
      </c>
      <c r="V40" s="31">
        <v>0.16867000000000001</v>
      </c>
      <c r="W40" s="31">
        <f t="shared" si="6"/>
        <v>0.34</v>
      </c>
      <c r="X40" s="31"/>
      <c r="Y40" s="21">
        <f t="shared" si="7"/>
        <v>0</v>
      </c>
      <c r="Z40" s="21">
        <f t="shared" si="8"/>
        <v>0</v>
      </c>
      <c r="AA40" s="21">
        <f t="shared" si="9"/>
        <v>0</v>
      </c>
      <c r="AB40" s="21">
        <f t="shared" si="10"/>
        <v>0</v>
      </c>
      <c r="AC40" s="21">
        <f t="shared" si="11"/>
        <v>0</v>
      </c>
      <c r="AD40" s="21">
        <f t="shared" si="12"/>
        <v>0.34</v>
      </c>
      <c r="AE40" s="18"/>
      <c r="AF40" s="21">
        <f t="shared" si="13"/>
        <v>0</v>
      </c>
      <c r="AG40" s="18" t="s">
        <v>54</v>
      </c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</row>
    <row r="41" spans="1:60" outlineLevel="3" x14ac:dyDescent="0.2">
      <c r="A41" s="62">
        <v>58</v>
      </c>
      <c r="B41" s="63" t="s">
        <v>120</v>
      </c>
      <c r="C41" s="76" t="s">
        <v>121</v>
      </c>
      <c r="D41" s="64" t="s">
        <v>50</v>
      </c>
      <c r="E41" s="65">
        <v>8</v>
      </c>
      <c r="F41" s="66"/>
      <c r="G41" s="67">
        <f t="shared" si="0"/>
        <v>0</v>
      </c>
      <c r="H41" s="68" t="s">
        <v>51</v>
      </c>
      <c r="I41" s="69"/>
      <c r="J41" s="70">
        <f t="shared" si="1"/>
        <v>0</v>
      </c>
      <c r="K41" s="66"/>
      <c r="L41" s="67">
        <f t="shared" si="2"/>
        <v>0</v>
      </c>
      <c r="M41" s="67">
        <v>21</v>
      </c>
      <c r="N41" s="67">
        <f t="shared" si="3"/>
        <v>0</v>
      </c>
      <c r="O41" s="67">
        <v>0</v>
      </c>
      <c r="P41" s="67">
        <f t="shared" si="4"/>
        <v>0</v>
      </c>
      <c r="Q41" s="67">
        <v>0</v>
      </c>
      <c r="R41" s="67">
        <f t="shared" si="5"/>
        <v>0</v>
      </c>
      <c r="S41" s="67"/>
      <c r="T41" s="67" t="s">
        <v>52</v>
      </c>
      <c r="U41" s="71" t="s">
        <v>57</v>
      </c>
      <c r="V41" s="31">
        <v>0.20017000000000001</v>
      </c>
      <c r="W41" s="31">
        <f t="shared" si="6"/>
        <v>1.6</v>
      </c>
      <c r="X41" s="31"/>
      <c r="Y41" s="21">
        <f t="shared" si="7"/>
        <v>0</v>
      </c>
      <c r="Z41" s="21">
        <f t="shared" si="8"/>
        <v>0</v>
      </c>
      <c r="AA41" s="21">
        <f t="shared" si="9"/>
        <v>0</v>
      </c>
      <c r="AB41" s="21">
        <f t="shared" si="10"/>
        <v>0</v>
      </c>
      <c r="AC41" s="21">
        <f t="shared" si="11"/>
        <v>0</v>
      </c>
      <c r="AD41" s="21">
        <f t="shared" si="12"/>
        <v>1.6</v>
      </c>
      <c r="AE41" s="18"/>
      <c r="AF41" s="21">
        <f t="shared" si="13"/>
        <v>0</v>
      </c>
      <c r="AG41" s="18" t="s">
        <v>54</v>
      </c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</row>
    <row r="42" spans="1:60" outlineLevel="3" x14ac:dyDescent="0.2">
      <c r="A42" s="62">
        <v>62</v>
      </c>
      <c r="B42" s="63" t="s">
        <v>122</v>
      </c>
      <c r="C42" s="76" t="s">
        <v>123</v>
      </c>
      <c r="D42" s="64" t="s">
        <v>50</v>
      </c>
      <c r="E42" s="65">
        <v>1</v>
      </c>
      <c r="F42" s="66"/>
      <c r="G42" s="67">
        <f t="shared" ref="G42:G73" si="14">ROUND(E42*F42,2)</f>
        <v>0</v>
      </c>
      <c r="H42" s="68" t="s">
        <v>51</v>
      </c>
      <c r="I42" s="69"/>
      <c r="J42" s="70">
        <f t="shared" ref="J42:J73" si="15">ROUND(E42*I42,2)</f>
        <v>0</v>
      </c>
      <c r="K42" s="66"/>
      <c r="L42" s="67">
        <f t="shared" ref="L42:L73" si="16">ROUND(E42*K42,2)</f>
        <v>0</v>
      </c>
      <c r="M42" s="67">
        <v>21</v>
      </c>
      <c r="N42" s="67">
        <f t="shared" ref="N42:N73" si="17">G42*(1+M42/100)</f>
        <v>0</v>
      </c>
      <c r="O42" s="67">
        <v>0</v>
      </c>
      <c r="P42" s="67">
        <f t="shared" ref="P42:P73" si="18">ROUND(E42*O42,2)</f>
        <v>0</v>
      </c>
      <c r="Q42" s="67">
        <v>0</v>
      </c>
      <c r="R42" s="67">
        <f t="shared" ref="R42:R73" si="19">ROUND(E42*Q42,2)</f>
        <v>0</v>
      </c>
      <c r="S42" s="67"/>
      <c r="T42" s="67" t="s">
        <v>63</v>
      </c>
      <c r="U42" s="71" t="s">
        <v>57</v>
      </c>
      <c r="V42" s="31">
        <v>0.65350000000000008</v>
      </c>
      <c r="W42" s="31">
        <f t="shared" ref="W42:W73" si="20">ROUND(E42*V42,2)</f>
        <v>0.65</v>
      </c>
      <c r="X42" s="31"/>
      <c r="Y42" s="21">
        <f t="shared" ref="Y42:Y73" si="21">J42</f>
        <v>0</v>
      </c>
      <c r="Z42" s="21">
        <f t="shared" ref="Z42:Z73" si="22">L42</f>
        <v>0</v>
      </c>
      <c r="AA42" s="21">
        <f t="shared" ref="AA42:AA73" si="23">N42</f>
        <v>0</v>
      </c>
      <c r="AB42" s="21">
        <f t="shared" ref="AB42:AB73" si="24">P42</f>
        <v>0</v>
      </c>
      <c r="AC42" s="21">
        <f t="shared" ref="AC42:AC73" si="25">R42</f>
        <v>0</v>
      </c>
      <c r="AD42" s="21">
        <f t="shared" ref="AD42:AD73" si="26">W42</f>
        <v>0.65</v>
      </c>
      <c r="AE42" s="18"/>
      <c r="AF42" s="21">
        <f t="shared" ref="AF42:AF73" si="27">G42</f>
        <v>0</v>
      </c>
      <c r="AG42" s="18" t="s">
        <v>54</v>
      </c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</row>
    <row r="43" spans="1:60" outlineLevel="3" x14ac:dyDescent="0.2">
      <c r="A43" s="62">
        <v>65</v>
      </c>
      <c r="B43" s="63" t="s">
        <v>124</v>
      </c>
      <c r="C43" s="76" t="s">
        <v>125</v>
      </c>
      <c r="D43" s="64" t="s">
        <v>50</v>
      </c>
      <c r="E43" s="65">
        <v>1</v>
      </c>
      <c r="F43" s="66"/>
      <c r="G43" s="67">
        <f t="shared" si="14"/>
        <v>0</v>
      </c>
      <c r="H43" s="68" t="s">
        <v>51</v>
      </c>
      <c r="I43" s="69"/>
      <c r="J43" s="70">
        <f t="shared" si="15"/>
        <v>0</v>
      </c>
      <c r="K43" s="66"/>
      <c r="L43" s="67">
        <f t="shared" si="16"/>
        <v>0</v>
      </c>
      <c r="M43" s="67">
        <v>21</v>
      </c>
      <c r="N43" s="67">
        <f t="shared" si="17"/>
        <v>0</v>
      </c>
      <c r="O43" s="67">
        <v>0</v>
      </c>
      <c r="P43" s="67">
        <f t="shared" si="18"/>
        <v>0</v>
      </c>
      <c r="Q43" s="67">
        <v>0</v>
      </c>
      <c r="R43" s="67">
        <f t="shared" si="19"/>
        <v>0</v>
      </c>
      <c r="S43" s="67"/>
      <c r="T43" s="67" t="s">
        <v>63</v>
      </c>
      <c r="U43" s="71" t="s">
        <v>57</v>
      </c>
      <c r="V43" s="31">
        <v>0.39</v>
      </c>
      <c r="W43" s="31">
        <f t="shared" si="20"/>
        <v>0.39</v>
      </c>
      <c r="X43" s="31"/>
      <c r="Y43" s="21">
        <f t="shared" si="21"/>
        <v>0</v>
      </c>
      <c r="Z43" s="21">
        <f t="shared" si="22"/>
        <v>0</v>
      </c>
      <c r="AA43" s="21">
        <f t="shared" si="23"/>
        <v>0</v>
      </c>
      <c r="AB43" s="21">
        <f t="shared" si="24"/>
        <v>0</v>
      </c>
      <c r="AC43" s="21">
        <f t="shared" si="25"/>
        <v>0</v>
      </c>
      <c r="AD43" s="21">
        <f t="shared" si="26"/>
        <v>0.39</v>
      </c>
      <c r="AE43" s="18"/>
      <c r="AF43" s="21">
        <f t="shared" si="27"/>
        <v>0</v>
      </c>
      <c r="AG43" s="18" t="s">
        <v>54</v>
      </c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</row>
    <row r="44" spans="1:60" outlineLevel="3" x14ac:dyDescent="0.2">
      <c r="A44" s="62">
        <v>67</v>
      </c>
      <c r="B44" s="63" t="s">
        <v>126</v>
      </c>
      <c r="C44" s="76" t="s">
        <v>127</v>
      </c>
      <c r="D44" s="64" t="s">
        <v>50</v>
      </c>
      <c r="E44" s="65">
        <v>1</v>
      </c>
      <c r="F44" s="66"/>
      <c r="G44" s="67">
        <f t="shared" si="14"/>
        <v>0</v>
      </c>
      <c r="H44" s="68" t="s">
        <v>51</v>
      </c>
      <c r="I44" s="69"/>
      <c r="J44" s="70">
        <f t="shared" si="15"/>
        <v>0</v>
      </c>
      <c r="K44" s="66"/>
      <c r="L44" s="67">
        <f t="shared" si="16"/>
        <v>0</v>
      </c>
      <c r="M44" s="67">
        <v>21</v>
      </c>
      <c r="N44" s="67">
        <f t="shared" si="17"/>
        <v>0</v>
      </c>
      <c r="O44" s="67">
        <v>0</v>
      </c>
      <c r="P44" s="67">
        <f t="shared" si="18"/>
        <v>0</v>
      </c>
      <c r="Q44" s="67">
        <v>0</v>
      </c>
      <c r="R44" s="67">
        <f t="shared" si="19"/>
        <v>0</v>
      </c>
      <c r="S44" s="67"/>
      <c r="T44" s="67" t="s">
        <v>63</v>
      </c>
      <c r="U44" s="71" t="s">
        <v>57</v>
      </c>
      <c r="V44" s="31">
        <v>0.16867000000000001</v>
      </c>
      <c r="W44" s="31">
        <f t="shared" si="20"/>
        <v>0.17</v>
      </c>
      <c r="X44" s="31"/>
      <c r="Y44" s="21">
        <f t="shared" si="21"/>
        <v>0</v>
      </c>
      <c r="Z44" s="21">
        <f t="shared" si="22"/>
        <v>0</v>
      </c>
      <c r="AA44" s="21">
        <f t="shared" si="23"/>
        <v>0</v>
      </c>
      <c r="AB44" s="21">
        <f t="shared" si="24"/>
        <v>0</v>
      </c>
      <c r="AC44" s="21">
        <f t="shared" si="25"/>
        <v>0</v>
      </c>
      <c r="AD44" s="21">
        <f t="shared" si="26"/>
        <v>0.17</v>
      </c>
      <c r="AE44" s="18"/>
      <c r="AF44" s="21">
        <f t="shared" si="27"/>
        <v>0</v>
      </c>
      <c r="AG44" s="18" t="s">
        <v>54</v>
      </c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</row>
    <row r="45" spans="1:60" outlineLevel="3" x14ac:dyDescent="0.2">
      <c r="A45" s="62">
        <v>70</v>
      </c>
      <c r="B45" s="63" t="s">
        <v>128</v>
      </c>
      <c r="C45" s="76" t="s">
        <v>129</v>
      </c>
      <c r="D45" s="64" t="s">
        <v>50</v>
      </c>
      <c r="E45" s="65">
        <v>26</v>
      </c>
      <c r="F45" s="66"/>
      <c r="G45" s="67">
        <f t="shared" si="14"/>
        <v>0</v>
      </c>
      <c r="H45" s="68" t="s">
        <v>51</v>
      </c>
      <c r="I45" s="69"/>
      <c r="J45" s="70">
        <f t="shared" si="15"/>
        <v>0</v>
      </c>
      <c r="K45" s="66"/>
      <c r="L45" s="67">
        <f t="shared" si="16"/>
        <v>0</v>
      </c>
      <c r="M45" s="67">
        <v>21</v>
      </c>
      <c r="N45" s="67">
        <f t="shared" si="17"/>
        <v>0</v>
      </c>
      <c r="O45" s="67">
        <v>0</v>
      </c>
      <c r="P45" s="67">
        <f t="shared" si="18"/>
        <v>0</v>
      </c>
      <c r="Q45" s="67">
        <v>0</v>
      </c>
      <c r="R45" s="67">
        <f t="shared" si="19"/>
        <v>0</v>
      </c>
      <c r="S45" s="67"/>
      <c r="T45" s="67" t="s">
        <v>52</v>
      </c>
      <c r="U45" s="71" t="s">
        <v>57</v>
      </c>
      <c r="V45" s="31">
        <v>0.26</v>
      </c>
      <c r="W45" s="31">
        <f t="shared" si="20"/>
        <v>6.76</v>
      </c>
      <c r="X45" s="31"/>
      <c r="Y45" s="21">
        <f t="shared" si="21"/>
        <v>0</v>
      </c>
      <c r="Z45" s="21">
        <f t="shared" si="22"/>
        <v>0</v>
      </c>
      <c r="AA45" s="21">
        <f t="shared" si="23"/>
        <v>0</v>
      </c>
      <c r="AB45" s="21">
        <f t="shared" si="24"/>
        <v>0</v>
      </c>
      <c r="AC45" s="21">
        <f t="shared" si="25"/>
        <v>0</v>
      </c>
      <c r="AD45" s="21">
        <f t="shared" si="26"/>
        <v>6.76</v>
      </c>
      <c r="AE45" s="18"/>
      <c r="AF45" s="21">
        <f t="shared" si="27"/>
        <v>0</v>
      </c>
      <c r="AG45" s="18" t="s">
        <v>54</v>
      </c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</row>
    <row r="46" spans="1:60" outlineLevel="3" x14ac:dyDescent="0.2">
      <c r="A46" s="62">
        <v>72</v>
      </c>
      <c r="B46" s="63" t="s">
        <v>130</v>
      </c>
      <c r="C46" s="76" t="s">
        <v>131</v>
      </c>
      <c r="D46" s="64" t="s">
        <v>50</v>
      </c>
      <c r="E46" s="65">
        <v>3</v>
      </c>
      <c r="F46" s="66"/>
      <c r="G46" s="67">
        <f t="shared" si="14"/>
        <v>0</v>
      </c>
      <c r="H46" s="68" t="s">
        <v>51</v>
      </c>
      <c r="I46" s="69"/>
      <c r="J46" s="70">
        <f t="shared" si="15"/>
        <v>0</v>
      </c>
      <c r="K46" s="66"/>
      <c r="L46" s="67">
        <f t="shared" si="16"/>
        <v>0</v>
      </c>
      <c r="M46" s="67">
        <v>21</v>
      </c>
      <c r="N46" s="67">
        <f t="shared" si="17"/>
        <v>0</v>
      </c>
      <c r="O46" s="67">
        <v>0</v>
      </c>
      <c r="P46" s="67">
        <f t="shared" si="18"/>
        <v>0</v>
      </c>
      <c r="Q46" s="67">
        <v>0</v>
      </c>
      <c r="R46" s="67">
        <f t="shared" si="19"/>
        <v>0</v>
      </c>
      <c r="S46" s="67"/>
      <c r="T46" s="67" t="s">
        <v>52</v>
      </c>
      <c r="U46" s="71" t="s">
        <v>57</v>
      </c>
      <c r="V46" s="31">
        <v>0.46383000000000002</v>
      </c>
      <c r="W46" s="31">
        <f t="shared" si="20"/>
        <v>1.39</v>
      </c>
      <c r="X46" s="31"/>
      <c r="Y46" s="21">
        <f t="shared" si="21"/>
        <v>0</v>
      </c>
      <c r="Z46" s="21">
        <f t="shared" si="22"/>
        <v>0</v>
      </c>
      <c r="AA46" s="21">
        <f t="shared" si="23"/>
        <v>0</v>
      </c>
      <c r="AB46" s="21">
        <f t="shared" si="24"/>
        <v>0</v>
      </c>
      <c r="AC46" s="21">
        <f t="shared" si="25"/>
        <v>0</v>
      </c>
      <c r="AD46" s="21">
        <f t="shared" si="26"/>
        <v>1.39</v>
      </c>
      <c r="AE46" s="18"/>
      <c r="AF46" s="21">
        <f t="shared" si="27"/>
        <v>0</v>
      </c>
      <c r="AG46" s="18" t="s">
        <v>54</v>
      </c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</row>
    <row r="47" spans="1:60" outlineLevel="3" x14ac:dyDescent="0.2">
      <c r="A47" s="62">
        <v>74</v>
      </c>
      <c r="B47" s="63" t="s">
        <v>132</v>
      </c>
      <c r="C47" s="76" t="s">
        <v>133</v>
      </c>
      <c r="D47" s="64" t="s">
        <v>50</v>
      </c>
      <c r="E47" s="65">
        <v>1</v>
      </c>
      <c r="F47" s="66"/>
      <c r="G47" s="67">
        <f t="shared" si="14"/>
        <v>0</v>
      </c>
      <c r="H47" s="68" t="s">
        <v>51</v>
      </c>
      <c r="I47" s="69"/>
      <c r="J47" s="70">
        <f t="shared" si="15"/>
        <v>0</v>
      </c>
      <c r="K47" s="66"/>
      <c r="L47" s="67">
        <f t="shared" si="16"/>
        <v>0</v>
      </c>
      <c r="M47" s="67">
        <v>21</v>
      </c>
      <c r="N47" s="67">
        <f t="shared" si="17"/>
        <v>0</v>
      </c>
      <c r="O47" s="67">
        <v>0</v>
      </c>
      <c r="P47" s="67">
        <f t="shared" si="18"/>
        <v>0</v>
      </c>
      <c r="Q47" s="67">
        <v>0</v>
      </c>
      <c r="R47" s="67">
        <f t="shared" si="19"/>
        <v>0</v>
      </c>
      <c r="S47" s="67"/>
      <c r="T47" s="67" t="s">
        <v>52</v>
      </c>
      <c r="U47" s="71" t="s">
        <v>57</v>
      </c>
      <c r="V47" s="31">
        <v>0.39</v>
      </c>
      <c r="W47" s="31">
        <f t="shared" si="20"/>
        <v>0.39</v>
      </c>
      <c r="X47" s="31"/>
      <c r="Y47" s="21">
        <f t="shared" si="21"/>
        <v>0</v>
      </c>
      <c r="Z47" s="21">
        <f t="shared" si="22"/>
        <v>0</v>
      </c>
      <c r="AA47" s="21">
        <f t="shared" si="23"/>
        <v>0</v>
      </c>
      <c r="AB47" s="21">
        <f t="shared" si="24"/>
        <v>0</v>
      </c>
      <c r="AC47" s="21">
        <f t="shared" si="25"/>
        <v>0</v>
      </c>
      <c r="AD47" s="21">
        <f t="shared" si="26"/>
        <v>0.39</v>
      </c>
      <c r="AE47" s="18"/>
      <c r="AF47" s="21">
        <f t="shared" si="27"/>
        <v>0</v>
      </c>
      <c r="AG47" s="18" t="s">
        <v>54</v>
      </c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</row>
    <row r="48" spans="1:60" outlineLevel="3" x14ac:dyDescent="0.2">
      <c r="A48" s="62">
        <v>79</v>
      </c>
      <c r="B48" s="63" t="s">
        <v>134</v>
      </c>
      <c r="C48" s="76" t="s">
        <v>135</v>
      </c>
      <c r="D48" s="64" t="s">
        <v>50</v>
      </c>
      <c r="E48" s="65">
        <v>64</v>
      </c>
      <c r="F48" s="66"/>
      <c r="G48" s="67">
        <f t="shared" si="14"/>
        <v>0</v>
      </c>
      <c r="H48" s="68" t="s">
        <v>51</v>
      </c>
      <c r="I48" s="69"/>
      <c r="J48" s="70">
        <f t="shared" si="15"/>
        <v>0</v>
      </c>
      <c r="K48" s="66"/>
      <c r="L48" s="67">
        <f t="shared" si="16"/>
        <v>0</v>
      </c>
      <c r="M48" s="67">
        <v>21</v>
      </c>
      <c r="N48" s="67">
        <f t="shared" si="17"/>
        <v>0</v>
      </c>
      <c r="O48" s="67">
        <v>0</v>
      </c>
      <c r="P48" s="67">
        <f t="shared" si="18"/>
        <v>0</v>
      </c>
      <c r="Q48" s="67">
        <v>0</v>
      </c>
      <c r="R48" s="67">
        <f t="shared" si="19"/>
        <v>0</v>
      </c>
      <c r="S48" s="67"/>
      <c r="T48" s="67" t="s">
        <v>52</v>
      </c>
      <c r="U48" s="71" t="s">
        <v>57</v>
      </c>
      <c r="V48" s="31">
        <v>9.0670000000000001E-2</v>
      </c>
      <c r="W48" s="31">
        <f t="shared" si="20"/>
        <v>5.8</v>
      </c>
      <c r="X48" s="31"/>
      <c r="Y48" s="21">
        <f t="shared" si="21"/>
        <v>0</v>
      </c>
      <c r="Z48" s="21">
        <f t="shared" si="22"/>
        <v>0</v>
      </c>
      <c r="AA48" s="21">
        <f t="shared" si="23"/>
        <v>0</v>
      </c>
      <c r="AB48" s="21">
        <f t="shared" si="24"/>
        <v>0</v>
      </c>
      <c r="AC48" s="21">
        <f t="shared" si="25"/>
        <v>0</v>
      </c>
      <c r="AD48" s="21">
        <f t="shared" si="26"/>
        <v>5.8</v>
      </c>
      <c r="AE48" s="18"/>
      <c r="AF48" s="21">
        <f t="shared" si="27"/>
        <v>0</v>
      </c>
      <c r="AG48" s="18" t="s">
        <v>54</v>
      </c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</row>
    <row r="49" spans="1:60" outlineLevel="3" x14ac:dyDescent="0.2">
      <c r="A49" s="62">
        <v>80</v>
      </c>
      <c r="B49" s="63" t="s">
        <v>136</v>
      </c>
      <c r="C49" s="76" t="s">
        <v>137</v>
      </c>
      <c r="D49" s="64" t="s">
        <v>50</v>
      </c>
      <c r="E49" s="65">
        <v>36</v>
      </c>
      <c r="F49" s="66"/>
      <c r="G49" s="67">
        <f t="shared" si="14"/>
        <v>0</v>
      </c>
      <c r="H49" s="68" t="s">
        <v>51</v>
      </c>
      <c r="I49" s="69"/>
      <c r="J49" s="70">
        <f t="shared" si="15"/>
        <v>0</v>
      </c>
      <c r="K49" s="66"/>
      <c r="L49" s="67">
        <f t="shared" si="16"/>
        <v>0</v>
      </c>
      <c r="M49" s="67">
        <v>21</v>
      </c>
      <c r="N49" s="67">
        <f t="shared" si="17"/>
        <v>0</v>
      </c>
      <c r="O49" s="67">
        <v>0</v>
      </c>
      <c r="P49" s="67">
        <f t="shared" si="18"/>
        <v>0</v>
      </c>
      <c r="Q49" s="67">
        <v>0</v>
      </c>
      <c r="R49" s="67">
        <f t="shared" si="19"/>
        <v>0</v>
      </c>
      <c r="S49" s="67"/>
      <c r="T49" s="67" t="s">
        <v>52</v>
      </c>
      <c r="U49" s="71" t="s">
        <v>57</v>
      </c>
      <c r="V49" s="31">
        <v>0.39017000000000002</v>
      </c>
      <c r="W49" s="31">
        <f t="shared" si="20"/>
        <v>14.05</v>
      </c>
      <c r="X49" s="31"/>
      <c r="Y49" s="21">
        <f t="shared" si="21"/>
        <v>0</v>
      </c>
      <c r="Z49" s="21">
        <f t="shared" si="22"/>
        <v>0</v>
      </c>
      <c r="AA49" s="21">
        <f t="shared" si="23"/>
        <v>0</v>
      </c>
      <c r="AB49" s="21">
        <f t="shared" si="24"/>
        <v>0</v>
      </c>
      <c r="AC49" s="21">
        <f t="shared" si="25"/>
        <v>0</v>
      </c>
      <c r="AD49" s="21">
        <f t="shared" si="26"/>
        <v>14.05</v>
      </c>
      <c r="AE49" s="18"/>
      <c r="AF49" s="21">
        <f t="shared" si="27"/>
        <v>0</v>
      </c>
      <c r="AG49" s="18" t="s">
        <v>54</v>
      </c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</row>
    <row r="50" spans="1:60" outlineLevel="3" x14ac:dyDescent="0.2">
      <c r="A50" s="62">
        <v>81</v>
      </c>
      <c r="B50" s="63" t="s">
        <v>138</v>
      </c>
      <c r="C50" s="76" t="s">
        <v>139</v>
      </c>
      <c r="D50" s="64" t="s">
        <v>50</v>
      </c>
      <c r="E50" s="65">
        <v>50</v>
      </c>
      <c r="F50" s="66"/>
      <c r="G50" s="67">
        <f t="shared" si="14"/>
        <v>0</v>
      </c>
      <c r="H50" s="68" t="s">
        <v>51</v>
      </c>
      <c r="I50" s="69"/>
      <c r="J50" s="70">
        <f t="shared" si="15"/>
        <v>0</v>
      </c>
      <c r="K50" s="66"/>
      <c r="L50" s="67">
        <f t="shared" si="16"/>
        <v>0</v>
      </c>
      <c r="M50" s="67">
        <v>21</v>
      </c>
      <c r="N50" s="67">
        <f t="shared" si="17"/>
        <v>0</v>
      </c>
      <c r="O50" s="67">
        <v>0</v>
      </c>
      <c r="P50" s="67">
        <f t="shared" si="18"/>
        <v>0</v>
      </c>
      <c r="Q50" s="67">
        <v>0</v>
      </c>
      <c r="R50" s="67">
        <f t="shared" si="19"/>
        <v>0</v>
      </c>
      <c r="S50" s="67"/>
      <c r="T50" s="67" t="s">
        <v>52</v>
      </c>
      <c r="U50" s="71" t="s">
        <v>57</v>
      </c>
      <c r="V50" s="31">
        <v>2.3000000000000003E-2</v>
      </c>
      <c r="W50" s="31">
        <f t="shared" si="20"/>
        <v>1.1499999999999999</v>
      </c>
      <c r="X50" s="31"/>
      <c r="Y50" s="21">
        <f t="shared" si="21"/>
        <v>0</v>
      </c>
      <c r="Z50" s="21">
        <f t="shared" si="22"/>
        <v>0</v>
      </c>
      <c r="AA50" s="21">
        <f t="shared" si="23"/>
        <v>0</v>
      </c>
      <c r="AB50" s="21">
        <f t="shared" si="24"/>
        <v>0</v>
      </c>
      <c r="AC50" s="21">
        <f t="shared" si="25"/>
        <v>0</v>
      </c>
      <c r="AD50" s="21">
        <f t="shared" si="26"/>
        <v>1.1499999999999999</v>
      </c>
      <c r="AE50" s="18"/>
      <c r="AF50" s="21">
        <f t="shared" si="27"/>
        <v>0</v>
      </c>
      <c r="AG50" s="18" t="s">
        <v>54</v>
      </c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</row>
    <row r="51" spans="1:60" outlineLevel="3" x14ac:dyDescent="0.2">
      <c r="A51" s="62">
        <v>82</v>
      </c>
      <c r="B51" s="63" t="s">
        <v>140</v>
      </c>
      <c r="C51" s="76" t="s">
        <v>141</v>
      </c>
      <c r="D51" s="64" t="s">
        <v>50</v>
      </c>
      <c r="E51" s="65">
        <v>100</v>
      </c>
      <c r="F51" s="66"/>
      <c r="G51" s="67">
        <f t="shared" si="14"/>
        <v>0</v>
      </c>
      <c r="H51" s="68" t="s">
        <v>51</v>
      </c>
      <c r="I51" s="69"/>
      <c r="J51" s="70">
        <f t="shared" si="15"/>
        <v>0</v>
      </c>
      <c r="K51" s="66"/>
      <c r="L51" s="67">
        <f t="shared" si="16"/>
        <v>0</v>
      </c>
      <c r="M51" s="67">
        <v>21</v>
      </c>
      <c r="N51" s="67">
        <f t="shared" si="17"/>
        <v>0</v>
      </c>
      <c r="O51" s="67">
        <v>8.0000000000000007E-5</v>
      </c>
      <c r="P51" s="67">
        <f t="shared" si="18"/>
        <v>0.01</v>
      </c>
      <c r="Q51" s="67">
        <v>1E-3</v>
      </c>
      <c r="R51" s="67">
        <f t="shared" si="19"/>
        <v>0.1</v>
      </c>
      <c r="S51" s="67"/>
      <c r="T51" s="67" t="s">
        <v>52</v>
      </c>
      <c r="U51" s="71" t="s">
        <v>57</v>
      </c>
      <c r="V51" s="31">
        <v>0.15200000000000002</v>
      </c>
      <c r="W51" s="31">
        <f t="shared" si="20"/>
        <v>15.2</v>
      </c>
      <c r="X51" s="31"/>
      <c r="Y51" s="21">
        <f t="shared" si="21"/>
        <v>0</v>
      </c>
      <c r="Z51" s="21">
        <f t="shared" si="22"/>
        <v>0</v>
      </c>
      <c r="AA51" s="21">
        <f t="shared" si="23"/>
        <v>0</v>
      </c>
      <c r="AB51" s="21">
        <f t="shared" si="24"/>
        <v>0.01</v>
      </c>
      <c r="AC51" s="21">
        <f t="shared" si="25"/>
        <v>0.1</v>
      </c>
      <c r="AD51" s="21">
        <f t="shared" si="26"/>
        <v>15.2</v>
      </c>
      <c r="AE51" s="18"/>
      <c r="AF51" s="21">
        <f t="shared" si="27"/>
        <v>0</v>
      </c>
      <c r="AG51" s="18" t="s">
        <v>54</v>
      </c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</row>
    <row r="52" spans="1:60" outlineLevel="3" x14ac:dyDescent="0.2">
      <c r="A52" s="62">
        <v>83</v>
      </c>
      <c r="B52" s="63" t="s">
        <v>142</v>
      </c>
      <c r="C52" s="76" t="s">
        <v>143</v>
      </c>
      <c r="D52" s="64" t="s">
        <v>50</v>
      </c>
      <c r="E52" s="65">
        <v>14</v>
      </c>
      <c r="F52" s="66"/>
      <c r="G52" s="67">
        <f t="shared" si="14"/>
        <v>0</v>
      </c>
      <c r="H52" s="68" t="s">
        <v>51</v>
      </c>
      <c r="I52" s="69"/>
      <c r="J52" s="70">
        <f t="shared" si="15"/>
        <v>0</v>
      </c>
      <c r="K52" s="66"/>
      <c r="L52" s="67">
        <f t="shared" si="16"/>
        <v>0</v>
      </c>
      <c r="M52" s="67">
        <v>21</v>
      </c>
      <c r="N52" s="67">
        <f t="shared" si="17"/>
        <v>0</v>
      </c>
      <c r="O52" s="67">
        <v>0</v>
      </c>
      <c r="P52" s="67">
        <f t="shared" si="18"/>
        <v>0</v>
      </c>
      <c r="Q52" s="67">
        <v>0</v>
      </c>
      <c r="R52" s="67">
        <f t="shared" si="19"/>
        <v>0</v>
      </c>
      <c r="S52" s="67"/>
      <c r="T52" s="67" t="s">
        <v>52</v>
      </c>
      <c r="U52" s="71" t="s">
        <v>57</v>
      </c>
      <c r="V52" s="31">
        <v>0.40083000000000002</v>
      </c>
      <c r="W52" s="31">
        <f t="shared" si="20"/>
        <v>5.61</v>
      </c>
      <c r="X52" s="31"/>
      <c r="Y52" s="21">
        <f t="shared" si="21"/>
        <v>0</v>
      </c>
      <c r="Z52" s="21">
        <f t="shared" si="22"/>
        <v>0</v>
      </c>
      <c r="AA52" s="21">
        <f t="shared" si="23"/>
        <v>0</v>
      </c>
      <c r="AB52" s="21">
        <f t="shared" si="24"/>
        <v>0</v>
      </c>
      <c r="AC52" s="21">
        <f t="shared" si="25"/>
        <v>0</v>
      </c>
      <c r="AD52" s="21">
        <f t="shared" si="26"/>
        <v>5.61</v>
      </c>
      <c r="AE52" s="18"/>
      <c r="AF52" s="21">
        <f t="shared" si="27"/>
        <v>0</v>
      </c>
      <c r="AG52" s="18" t="s">
        <v>54</v>
      </c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</row>
    <row r="53" spans="1:60" outlineLevel="3" x14ac:dyDescent="0.2">
      <c r="A53" s="62">
        <v>84</v>
      </c>
      <c r="B53" s="63" t="s">
        <v>144</v>
      </c>
      <c r="C53" s="76" t="s">
        <v>145</v>
      </c>
      <c r="D53" s="64" t="s">
        <v>50</v>
      </c>
      <c r="E53" s="65">
        <v>14</v>
      </c>
      <c r="F53" s="66"/>
      <c r="G53" s="67">
        <f t="shared" si="14"/>
        <v>0</v>
      </c>
      <c r="H53" s="68" t="s">
        <v>51</v>
      </c>
      <c r="I53" s="69"/>
      <c r="J53" s="70">
        <f t="shared" si="15"/>
        <v>0</v>
      </c>
      <c r="K53" s="66"/>
      <c r="L53" s="67">
        <f t="shared" si="16"/>
        <v>0</v>
      </c>
      <c r="M53" s="67">
        <v>21</v>
      </c>
      <c r="N53" s="67">
        <f t="shared" si="17"/>
        <v>0</v>
      </c>
      <c r="O53" s="67">
        <v>8.0000000000000007E-5</v>
      </c>
      <c r="P53" s="67">
        <f t="shared" si="18"/>
        <v>0</v>
      </c>
      <c r="Q53" s="67">
        <v>3.0000000000000001E-3</v>
      </c>
      <c r="R53" s="67">
        <f t="shared" si="19"/>
        <v>0.04</v>
      </c>
      <c r="S53" s="67"/>
      <c r="T53" s="67" t="s">
        <v>52</v>
      </c>
      <c r="U53" s="71" t="s">
        <v>57</v>
      </c>
      <c r="V53" s="31">
        <v>0.32400000000000001</v>
      </c>
      <c r="W53" s="31">
        <f t="shared" si="20"/>
        <v>4.54</v>
      </c>
      <c r="X53" s="31"/>
      <c r="Y53" s="21">
        <f t="shared" si="21"/>
        <v>0</v>
      </c>
      <c r="Z53" s="21">
        <f t="shared" si="22"/>
        <v>0</v>
      </c>
      <c r="AA53" s="21">
        <f t="shared" si="23"/>
        <v>0</v>
      </c>
      <c r="AB53" s="21">
        <f t="shared" si="24"/>
        <v>0</v>
      </c>
      <c r="AC53" s="21">
        <f t="shared" si="25"/>
        <v>0.04</v>
      </c>
      <c r="AD53" s="21">
        <f t="shared" si="26"/>
        <v>4.54</v>
      </c>
      <c r="AE53" s="18"/>
      <c r="AF53" s="21">
        <f t="shared" si="27"/>
        <v>0</v>
      </c>
      <c r="AG53" s="18" t="s">
        <v>54</v>
      </c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</row>
    <row r="54" spans="1:60" outlineLevel="3" x14ac:dyDescent="0.2">
      <c r="A54" s="62">
        <v>86</v>
      </c>
      <c r="B54" s="63" t="s">
        <v>146</v>
      </c>
      <c r="C54" s="76" t="s">
        <v>147</v>
      </c>
      <c r="D54" s="64" t="s">
        <v>50</v>
      </c>
      <c r="E54" s="65">
        <v>4</v>
      </c>
      <c r="F54" s="66"/>
      <c r="G54" s="67">
        <f t="shared" si="14"/>
        <v>0</v>
      </c>
      <c r="H54" s="68" t="s">
        <v>51</v>
      </c>
      <c r="I54" s="69"/>
      <c r="J54" s="70">
        <f t="shared" si="15"/>
        <v>0</v>
      </c>
      <c r="K54" s="66"/>
      <c r="L54" s="67">
        <f t="shared" si="16"/>
        <v>0</v>
      </c>
      <c r="M54" s="67">
        <v>21</v>
      </c>
      <c r="N54" s="67">
        <f t="shared" si="17"/>
        <v>0</v>
      </c>
      <c r="O54" s="67">
        <v>2.3000000000000001E-4</v>
      </c>
      <c r="P54" s="67">
        <f t="shared" si="18"/>
        <v>0</v>
      </c>
      <c r="Q54" s="67">
        <v>0</v>
      </c>
      <c r="R54" s="67">
        <f t="shared" si="19"/>
        <v>0</v>
      </c>
      <c r="S54" s="67"/>
      <c r="T54" s="67" t="s">
        <v>52</v>
      </c>
      <c r="U54" s="71" t="s">
        <v>57</v>
      </c>
      <c r="V54" s="31">
        <v>0.34</v>
      </c>
      <c r="W54" s="31">
        <f t="shared" si="20"/>
        <v>1.36</v>
      </c>
      <c r="X54" s="31"/>
      <c r="Y54" s="21">
        <f t="shared" si="21"/>
        <v>0</v>
      </c>
      <c r="Z54" s="21">
        <f t="shared" si="22"/>
        <v>0</v>
      </c>
      <c r="AA54" s="21">
        <f t="shared" si="23"/>
        <v>0</v>
      </c>
      <c r="AB54" s="21">
        <f t="shared" si="24"/>
        <v>0</v>
      </c>
      <c r="AC54" s="21">
        <f t="shared" si="25"/>
        <v>0</v>
      </c>
      <c r="AD54" s="21">
        <f t="shared" si="26"/>
        <v>1.36</v>
      </c>
      <c r="AE54" s="18"/>
      <c r="AF54" s="21">
        <f t="shared" si="27"/>
        <v>0</v>
      </c>
      <c r="AG54" s="18" t="s">
        <v>54</v>
      </c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</row>
    <row r="55" spans="1:60" outlineLevel="3" x14ac:dyDescent="0.2">
      <c r="A55" s="62">
        <v>88</v>
      </c>
      <c r="B55" s="63" t="s">
        <v>148</v>
      </c>
      <c r="C55" s="76" t="s">
        <v>149</v>
      </c>
      <c r="D55" s="64" t="s">
        <v>50</v>
      </c>
      <c r="E55" s="65">
        <v>6</v>
      </c>
      <c r="F55" s="66"/>
      <c r="G55" s="67">
        <f t="shared" si="14"/>
        <v>0</v>
      </c>
      <c r="H55" s="68" t="s">
        <v>51</v>
      </c>
      <c r="I55" s="69"/>
      <c r="J55" s="70">
        <f t="shared" si="15"/>
        <v>0</v>
      </c>
      <c r="K55" s="66"/>
      <c r="L55" s="67">
        <f t="shared" si="16"/>
        <v>0</v>
      </c>
      <c r="M55" s="67">
        <v>21</v>
      </c>
      <c r="N55" s="67">
        <f t="shared" si="17"/>
        <v>0</v>
      </c>
      <c r="O55" s="67">
        <v>3.2000000000000003E-4</v>
      </c>
      <c r="P55" s="67">
        <f t="shared" si="18"/>
        <v>0</v>
      </c>
      <c r="Q55" s="67">
        <v>0</v>
      </c>
      <c r="R55" s="67">
        <f t="shared" si="19"/>
        <v>0</v>
      </c>
      <c r="S55" s="67"/>
      <c r="T55" s="67" t="s">
        <v>52</v>
      </c>
      <c r="U55" s="71" t="s">
        <v>57</v>
      </c>
      <c r="V55" s="31">
        <v>0.23700000000000002</v>
      </c>
      <c r="W55" s="31">
        <f t="shared" si="20"/>
        <v>1.42</v>
      </c>
      <c r="X55" s="31"/>
      <c r="Y55" s="21">
        <f t="shared" si="21"/>
        <v>0</v>
      </c>
      <c r="Z55" s="21">
        <f t="shared" si="22"/>
        <v>0</v>
      </c>
      <c r="AA55" s="21">
        <f t="shared" si="23"/>
        <v>0</v>
      </c>
      <c r="AB55" s="21">
        <f t="shared" si="24"/>
        <v>0</v>
      </c>
      <c r="AC55" s="21">
        <f t="shared" si="25"/>
        <v>0</v>
      </c>
      <c r="AD55" s="21">
        <f t="shared" si="26"/>
        <v>1.42</v>
      </c>
      <c r="AE55" s="18"/>
      <c r="AF55" s="21">
        <f t="shared" si="27"/>
        <v>0</v>
      </c>
      <c r="AG55" s="18" t="s">
        <v>54</v>
      </c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</row>
    <row r="56" spans="1:60" outlineLevel="3" x14ac:dyDescent="0.2">
      <c r="A56" s="62">
        <v>90</v>
      </c>
      <c r="B56" s="63" t="s">
        <v>150</v>
      </c>
      <c r="C56" s="76" t="s">
        <v>151</v>
      </c>
      <c r="D56" s="64" t="s">
        <v>50</v>
      </c>
      <c r="E56" s="65">
        <v>2</v>
      </c>
      <c r="F56" s="66"/>
      <c r="G56" s="67">
        <f t="shared" si="14"/>
        <v>0</v>
      </c>
      <c r="H56" s="68" t="s">
        <v>51</v>
      </c>
      <c r="I56" s="69"/>
      <c r="J56" s="70">
        <f t="shared" si="15"/>
        <v>0</v>
      </c>
      <c r="K56" s="66"/>
      <c r="L56" s="67">
        <f t="shared" si="16"/>
        <v>0</v>
      </c>
      <c r="M56" s="67">
        <v>21</v>
      </c>
      <c r="N56" s="67">
        <f t="shared" si="17"/>
        <v>0</v>
      </c>
      <c r="O56" s="67">
        <v>0</v>
      </c>
      <c r="P56" s="67">
        <f t="shared" si="18"/>
        <v>0</v>
      </c>
      <c r="Q56" s="67">
        <v>0</v>
      </c>
      <c r="R56" s="67">
        <f t="shared" si="19"/>
        <v>0</v>
      </c>
      <c r="S56" s="67"/>
      <c r="T56" s="67" t="s">
        <v>52</v>
      </c>
      <c r="U56" s="71" t="s">
        <v>57</v>
      </c>
      <c r="V56" s="31">
        <v>6.1000000000000006E-2</v>
      </c>
      <c r="W56" s="31">
        <f t="shared" si="20"/>
        <v>0.12</v>
      </c>
      <c r="X56" s="31"/>
      <c r="Y56" s="21">
        <f t="shared" si="21"/>
        <v>0</v>
      </c>
      <c r="Z56" s="21">
        <f t="shared" si="22"/>
        <v>0</v>
      </c>
      <c r="AA56" s="21">
        <f t="shared" si="23"/>
        <v>0</v>
      </c>
      <c r="AB56" s="21">
        <f t="shared" si="24"/>
        <v>0</v>
      </c>
      <c r="AC56" s="21">
        <f t="shared" si="25"/>
        <v>0</v>
      </c>
      <c r="AD56" s="21">
        <f t="shared" si="26"/>
        <v>0.12</v>
      </c>
      <c r="AE56" s="18"/>
      <c r="AF56" s="21">
        <f t="shared" si="27"/>
        <v>0</v>
      </c>
      <c r="AG56" s="18" t="s">
        <v>54</v>
      </c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</row>
    <row r="57" spans="1:60" outlineLevel="3" x14ac:dyDescent="0.2">
      <c r="A57" s="62">
        <v>92</v>
      </c>
      <c r="B57" s="63" t="s">
        <v>152</v>
      </c>
      <c r="C57" s="76" t="s">
        <v>153</v>
      </c>
      <c r="D57" s="64" t="s">
        <v>50</v>
      </c>
      <c r="E57" s="65">
        <v>2</v>
      </c>
      <c r="F57" s="66"/>
      <c r="G57" s="67">
        <f t="shared" si="14"/>
        <v>0</v>
      </c>
      <c r="H57" s="68" t="s">
        <v>51</v>
      </c>
      <c r="I57" s="69"/>
      <c r="J57" s="70">
        <f t="shared" si="15"/>
        <v>0</v>
      </c>
      <c r="K57" s="66"/>
      <c r="L57" s="67">
        <f t="shared" si="16"/>
        <v>0</v>
      </c>
      <c r="M57" s="67">
        <v>21</v>
      </c>
      <c r="N57" s="67">
        <f t="shared" si="17"/>
        <v>0</v>
      </c>
      <c r="O57" s="67">
        <v>7.3000000000000007E-4</v>
      </c>
      <c r="P57" s="67">
        <f t="shared" si="18"/>
        <v>0</v>
      </c>
      <c r="Q57" s="67">
        <v>0</v>
      </c>
      <c r="R57" s="67">
        <f t="shared" si="19"/>
        <v>0</v>
      </c>
      <c r="S57" s="67"/>
      <c r="T57" s="67" t="s">
        <v>52</v>
      </c>
      <c r="U57" s="71" t="s">
        <v>57</v>
      </c>
      <c r="V57" s="31">
        <v>0.38</v>
      </c>
      <c r="W57" s="31">
        <f t="shared" si="20"/>
        <v>0.76</v>
      </c>
      <c r="X57" s="31"/>
      <c r="Y57" s="21">
        <f t="shared" si="21"/>
        <v>0</v>
      </c>
      <c r="Z57" s="21">
        <f t="shared" si="22"/>
        <v>0</v>
      </c>
      <c r="AA57" s="21">
        <f t="shared" si="23"/>
        <v>0</v>
      </c>
      <c r="AB57" s="21">
        <f t="shared" si="24"/>
        <v>0</v>
      </c>
      <c r="AC57" s="21">
        <f t="shared" si="25"/>
        <v>0</v>
      </c>
      <c r="AD57" s="21">
        <f t="shared" si="26"/>
        <v>0.76</v>
      </c>
      <c r="AE57" s="18"/>
      <c r="AF57" s="21">
        <f t="shared" si="27"/>
        <v>0</v>
      </c>
      <c r="AG57" s="18" t="s">
        <v>54</v>
      </c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</row>
    <row r="58" spans="1:60" outlineLevel="3" x14ac:dyDescent="0.2">
      <c r="A58" s="62">
        <v>93</v>
      </c>
      <c r="B58" s="63" t="s">
        <v>154</v>
      </c>
      <c r="C58" s="76" t="s">
        <v>155</v>
      </c>
      <c r="D58" s="64" t="s">
        <v>50</v>
      </c>
      <c r="E58" s="65">
        <v>12</v>
      </c>
      <c r="F58" s="66"/>
      <c r="G58" s="67">
        <f t="shared" si="14"/>
        <v>0</v>
      </c>
      <c r="H58" s="68" t="s">
        <v>51</v>
      </c>
      <c r="I58" s="69"/>
      <c r="J58" s="70">
        <f t="shared" si="15"/>
        <v>0</v>
      </c>
      <c r="K58" s="66"/>
      <c r="L58" s="67">
        <f t="shared" si="16"/>
        <v>0</v>
      </c>
      <c r="M58" s="67">
        <v>21</v>
      </c>
      <c r="N58" s="67">
        <f t="shared" si="17"/>
        <v>0</v>
      </c>
      <c r="O58" s="67">
        <v>0</v>
      </c>
      <c r="P58" s="67">
        <f t="shared" si="18"/>
        <v>0</v>
      </c>
      <c r="Q58" s="67">
        <v>0</v>
      </c>
      <c r="R58" s="67">
        <f t="shared" si="19"/>
        <v>0</v>
      </c>
      <c r="S58" s="67"/>
      <c r="T58" s="67" t="s">
        <v>52</v>
      </c>
      <c r="U58" s="71" t="s">
        <v>57</v>
      </c>
      <c r="V58" s="31">
        <v>7.7000000000000013E-2</v>
      </c>
      <c r="W58" s="31">
        <f t="shared" si="20"/>
        <v>0.92</v>
      </c>
      <c r="X58" s="31"/>
      <c r="Y58" s="21">
        <f t="shared" si="21"/>
        <v>0</v>
      </c>
      <c r="Z58" s="21">
        <f t="shared" si="22"/>
        <v>0</v>
      </c>
      <c r="AA58" s="21">
        <f t="shared" si="23"/>
        <v>0</v>
      </c>
      <c r="AB58" s="21">
        <f t="shared" si="24"/>
        <v>0</v>
      </c>
      <c r="AC58" s="21">
        <f t="shared" si="25"/>
        <v>0</v>
      </c>
      <c r="AD58" s="21">
        <f t="shared" si="26"/>
        <v>0.92</v>
      </c>
      <c r="AE58" s="18"/>
      <c r="AF58" s="21">
        <f t="shared" si="27"/>
        <v>0</v>
      </c>
      <c r="AG58" s="18" t="s">
        <v>54</v>
      </c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</row>
    <row r="59" spans="1:60" outlineLevel="3" x14ac:dyDescent="0.2">
      <c r="A59" s="62">
        <v>94</v>
      </c>
      <c r="B59" s="63" t="s">
        <v>156</v>
      </c>
      <c r="C59" s="76" t="s">
        <v>157</v>
      </c>
      <c r="D59" s="64" t="s">
        <v>50</v>
      </c>
      <c r="E59" s="65">
        <v>12</v>
      </c>
      <c r="F59" s="66"/>
      <c r="G59" s="67">
        <f t="shared" si="14"/>
        <v>0</v>
      </c>
      <c r="H59" s="68" t="s">
        <v>51</v>
      </c>
      <c r="I59" s="69"/>
      <c r="J59" s="70">
        <f t="shared" si="15"/>
        <v>0</v>
      </c>
      <c r="K59" s="66"/>
      <c r="L59" s="67">
        <f t="shared" si="16"/>
        <v>0</v>
      </c>
      <c r="M59" s="67">
        <v>21</v>
      </c>
      <c r="N59" s="67">
        <f t="shared" si="17"/>
        <v>0</v>
      </c>
      <c r="O59" s="67">
        <v>4.9000000000000009E-4</v>
      </c>
      <c r="P59" s="67">
        <f t="shared" si="18"/>
        <v>0.01</v>
      </c>
      <c r="Q59" s="67">
        <v>1.5000000000000001E-2</v>
      </c>
      <c r="R59" s="67">
        <f t="shared" si="19"/>
        <v>0.18</v>
      </c>
      <c r="S59" s="67"/>
      <c r="T59" s="67" t="s">
        <v>52</v>
      </c>
      <c r="U59" s="71" t="s">
        <v>57</v>
      </c>
      <c r="V59" s="31">
        <v>0.54200000000000004</v>
      </c>
      <c r="W59" s="31">
        <f t="shared" si="20"/>
        <v>6.5</v>
      </c>
      <c r="X59" s="31"/>
      <c r="Y59" s="21">
        <f t="shared" si="21"/>
        <v>0</v>
      </c>
      <c r="Z59" s="21">
        <f t="shared" si="22"/>
        <v>0</v>
      </c>
      <c r="AA59" s="21">
        <f t="shared" si="23"/>
        <v>0</v>
      </c>
      <c r="AB59" s="21">
        <f t="shared" si="24"/>
        <v>0.01</v>
      </c>
      <c r="AC59" s="21">
        <f t="shared" si="25"/>
        <v>0.18</v>
      </c>
      <c r="AD59" s="21">
        <f t="shared" si="26"/>
        <v>6.5</v>
      </c>
      <c r="AE59" s="18"/>
      <c r="AF59" s="21">
        <f t="shared" si="27"/>
        <v>0</v>
      </c>
      <c r="AG59" s="18" t="s">
        <v>54</v>
      </c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</row>
    <row r="60" spans="1:60" outlineLevel="3" x14ac:dyDescent="0.2">
      <c r="A60" s="62">
        <v>99</v>
      </c>
      <c r="B60" s="63" t="s">
        <v>158</v>
      </c>
      <c r="C60" s="76" t="s">
        <v>159</v>
      </c>
      <c r="D60" s="64" t="s">
        <v>50</v>
      </c>
      <c r="E60" s="65">
        <v>1</v>
      </c>
      <c r="F60" s="66"/>
      <c r="G60" s="67">
        <f t="shared" si="14"/>
        <v>0</v>
      </c>
      <c r="H60" s="68" t="s">
        <v>51</v>
      </c>
      <c r="I60" s="69"/>
      <c r="J60" s="70">
        <f t="shared" si="15"/>
        <v>0</v>
      </c>
      <c r="K60" s="66"/>
      <c r="L60" s="67">
        <f t="shared" si="16"/>
        <v>0</v>
      </c>
      <c r="M60" s="67">
        <v>21</v>
      </c>
      <c r="N60" s="67">
        <f t="shared" si="17"/>
        <v>0</v>
      </c>
      <c r="O60" s="67">
        <v>0</v>
      </c>
      <c r="P60" s="67">
        <f t="shared" si="18"/>
        <v>0</v>
      </c>
      <c r="Q60" s="67">
        <v>0</v>
      </c>
      <c r="R60" s="67">
        <f t="shared" si="19"/>
        <v>0</v>
      </c>
      <c r="S60" s="67"/>
      <c r="T60" s="67" t="s">
        <v>63</v>
      </c>
      <c r="U60" s="71" t="s">
        <v>57</v>
      </c>
      <c r="V60" s="31">
        <v>0.75950000000000006</v>
      </c>
      <c r="W60" s="31">
        <f t="shared" si="20"/>
        <v>0.76</v>
      </c>
      <c r="X60" s="31"/>
      <c r="Y60" s="21">
        <f t="shared" si="21"/>
        <v>0</v>
      </c>
      <c r="Z60" s="21">
        <f t="shared" si="22"/>
        <v>0</v>
      </c>
      <c r="AA60" s="21">
        <f t="shared" si="23"/>
        <v>0</v>
      </c>
      <c r="AB60" s="21">
        <f t="shared" si="24"/>
        <v>0</v>
      </c>
      <c r="AC60" s="21">
        <f t="shared" si="25"/>
        <v>0</v>
      </c>
      <c r="AD60" s="21">
        <f t="shared" si="26"/>
        <v>0.76</v>
      </c>
      <c r="AE60" s="18"/>
      <c r="AF60" s="21">
        <f t="shared" si="27"/>
        <v>0</v>
      </c>
      <c r="AG60" s="18" t="s">
        <v>54</v>
      </c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</row>
    <row r="61" spans="1:60" outlineLevel="3" x14ac:dyDescent="0.2">
      <c r="A61" s="62">
        <v>105</v>
      </c>
      <c r="B61" s="63" t="s">
        <v>160</v>
      </c>
      <c r="C61" s="76" t="s">
        <v>161</v>
      </c>
      <c r="D61" s="64" t="s">
        <v>50</v>
      </c>
      <c r="E61" s="65">
        <v>24</v>
      </c>
      <c r="F61" s="66"/>
      <c r="G61" s="67">
        <f t="shared" si="14"/>
        <v>0</v>
      </c>
      <c r="H61" s="68" t="s">
        <v>51</v>
      </c>
      <c r="I61" s="69"/>
      <c r="J61" s="70">
        <f t="shared" si="15"/>
        <v>0</v>
      </c>
      <c r="K61" s="66"/>
      <c r="L61" s="67">
        <f t="shared" si="16"/>
        <v>0</v>
      </c>
      <c r="M61" s="67">
        <v>21</v>
      </c>
      <c r="N61" s="67">
        <f t="shared" si="17"/>
        <v>0</v>
      </c>
      <c r="O61" s="67">
        <v>0</v>
      </c>
      <c r="P61" s="67">
        <f t="shared" si="18"/>
        <v>0</v>
      </c>
      <c r="Q61" s="67">
        <v>0</v>
      </c>
      <c r="R61" s="67">
        <f t="shared" si="19"/>
        <v>0</v>
      </c>
      <c r="S61" s="67"/>
      <c r="T61" s="67" t="s">
        <v>52</v>
      </c>
      <c r="U61" s="71" t="s">
        <v>57</v>
      </c>
      <c r="V61" s="31">
        <v>0.43250000000000005</v>
      </c>
      <c r="W61" s="31">
        <f t="shared" si="20"/>
        <v>10.38</v>
      </c>
      <c r="X61" s="31"/>
      <c r="Y61" s="21">
        <f t="shared" si="21"/>
        <v>0</v>
      </c>
      <c r="Z61" s="21">
        <f t="shared" si="22"/>
        <v>0</v>
      </c>
      <c r="AA61" s="21">
        <f t="shared" si="23"/>
        <v>0</v>
      </c>
      <c r="AB61" s="21">
        <f t="shared" si="24"/>
        <v>0</v>
      </c>
      <c r="AC61" s="21">
        <f t="shared" si="25"/>
        <v>0</v>
      </c>
      <c r="AD61" s="21">
        <f t="shared" si="26"/>
        <v>10.38</v>
      </c>
      <c r="AE61" s="18"/>
      <c r="AF61" s="21">
        <f t="shared" si="27"/>
        <v>0</v>
      </c>
      <c r="AG61" s="18" t="s">
        <v>54</v>
      </c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</row>
    <row r="62" spans="1:60" outlineLevel="3" x14ac:dyDescent="0.2">
      <c r="A62" s="62">
        <v>107</v>
      </c>
      <c r="B62" s="63" t="s">
        <v>162</v>
      </c>
      <c r="C62" s="76" t="s">
        <v>163</v>
      </c>
      <c r="D62" s="64" t="s">
        <v>50</v>
      </c>
      <c r="E62" s="65">
        <v>10</v>
      </c>
      <c r="F62" s="66"/>
      <c r="G62" s="67">
        <f t="shared" si="14"/>
        <v>0</v>
      </c>
      <c r="H62" s="68" t="s">
        <v>51</v>
      </c>
      <c r="I62" s="69"/>
      <c r="J62" s="70">
        <f t="shared" si="15"/>
        <v>0</v>
      </c>
      <c r="K62" s="66"/>
      <c r="L62" s="67">
        <f t="shared" si="16"/>
        <v>0</v>
      </c>
      <c r="M62" s="67">
        <v>21</v>
      </c>
      <c r="N62" s="67">
        <f t="shared" si="17"/>
        <v>0</v>
      </c>
      <c r="O62" s="67">
        <v>0</v>
      </c>
      <c r="P62" s="67">
        <f t="shared" si="18"/>
        <v>0</v>
      </c>
      <c r="Q62" s="67">
        <v>0</v>
      </c>
      <c r="R62" s="67">
        <f t="shared" si="19"/>
        <v>0</v>
      </c>
      <c r="S62" s="67"/>
      <c r="T62" s="67" t="s">
        <v>52</v>
      </c>
      <c r="U62" s="71" t="s">
        <v>57</v>
      </c>
      <c r="V62" s="31">
        <v>0.98550000000000004</v>
      </c>
      <c r="W62" s="31">
        <f t="shared" si="20"/>
        <v>9.86</v>
      </c>
      <c r="X62" s="31"/>
      <c r="Y62" s="21">
        <f t="shared" si="21"/>
        <v>0</v>
      </c>
      <c r="Z62" s="21">
        <f t="shared" si="22"/>
        <v>0</v>
      </c>
      <c r="AA62" s="21">
        <f t="shared" si="23"/>
        <v>0</v>
      </c>
      <c r="AB62" s="21">
        <f t="shared" si="24"/>
        <v>0</v>
      </c>
      <c r="AC62" s="21">
        <f t="shared" si="25"/>
        <v>0</v>
      </c>
      <c r="AD62" s="21">
        <f t="shared" si="26"/>
        <v>9.86</v>
      </c>
      <c r="AE62" s="18"/>
      <c r="AF62" s="21">
        <f t="shared" si="27"/>
        <v>0</v>
      </c>
      <c r="AG62" s="18" t="s">
        <v>54</v>
      </c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</row>
    <row r="63" spans="1:60" outlineLevel="3" x14ac:dyDescent="0.2">
      <c r="A63" s="62">
        <v>113</v>
      </c>
      <c r="B63" s="63" t="s">
        <v>164</v>
      </c>
      <c r="C63" s="76" t="s">
        <v>165</v>
      </c>
      <c r="D63" s="64" t="s">
        <v>166</v>
      </c>
      <c r="E63" s="65">
        <v>98.5</v>
      </c>
      <c r="F63" s="66"/>
      <c r="G63" s="67">
        <f t="shared" si="14"/>
        <v>0</v>
      </c>
      <c r="H63" s="68" t="s">
        <v>51</v>
      </c>
      <c r="I63" s="69"/>
      <c r="J63" s="70">
        <f t="shared" si="15"/>
        <v>0</v>
      </c>
      <c r="K63" s="66"/>
      <c r="L63" s="67">
        <f t="shared" si="16"/>
        <v>0</v>
      </c>
      <c r="M63" s="67">
        <v>21</v>
      </c>
      <c r="N63" s="67">
        <f t="shared" si="17"/>
        <v>0</v>
      </c>
      <c r="O63" s="67">
        <v>1.5700000000000002E-3</v>
      </c>
      <c r="P63" s="67">
        <f t="shared" si="18"/>
        <v>0.15</v>
      </c>
      <c r="Q63" s="67">
        <v>0</v>
      </c>
      <c r="R63" s="67">
        <f t="shared" si="19"/>
        <v>0</v>
      </c>
      <c r="S63" s="67"/>
      <c r="T63" s="67" t="s">
        <v>52</v>
      </c>
      <c r="U63" s="71" t="s">
        <v>57</v>
      </c>
      <c r="V63" s="31">
        <v>1.9100000000000001</v>
      </c>
      <c r="W63" s="31">
        <f t="shared" si="20"/>
        <v>188.14</v>
      </c>
      <c r="X63" s="31"/>
      <c r="Y63" s="21">
        <f t="shared" si="21"/>
        <v>0</v>
      </c>
      <c r="Z63" s="21">
        <f t="shared" si="22"/>
        <v>0</v>
      </c>
      <c r="AA63" s="21">
        <f t="shared" si="23"/>
        <v>0</v>
      </c>
      <c r="AB63" s="21">
        <f t="shared" si="24"/>
        <v>0.15</v>
      </c>
      <c r="AC63" s="21">
        <f t="shared" si="25"/>
        <v>0</v>
      </c>
      <c r="AD63" s="21">
        <f t="shared" si="26"/>
        <v>188.14</v>
      </c>
      <c r="AE63" s="18"/>
      <c r="AF63" s="21">
        <f t="shared" si="27"/>
        <v>0</v>
      </c>
      <c r="AG63" s="18" t="s">
        <v>54</v>
      </c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</row>
    <row r="64" spans="1:60" outlineLevel="3" x14ac:dyDescent="0.2">
      <c r="A64" s="62">
        <v>115</v>
      </c>
      <c r="B64" s="63" t="s">
        <v>167</v>
      </c>
      <c r="C64" s="76" t="s">
        <v>168</v>
      </c>
      <c r="D64" s="64" t="s">
        <v>50</v>
      </c>
      <c r="E64" s="65">
        <v>1</v>
      </c>
      <c r="F64" s="66"/>
      <c r="G64" s="67">
        <f t="shared" si="14"/>
        <v>0</v>
      </c>
      <c r="H64" s="68" t="s">
        <v>51</v>
      </c>
      <c r="I64" s="69"/>
      <c r="J64" s="70">
        <f t="shared" si="15"/>
        <v>0</v>
      </c>
      <c r="K64" s="66"/>
      <c r="L64" s="67">
        <f t="shared" si="16"/>
        <v>0</v>
      </c>
      <c r="M64" s="67">
        <v>21</v>
      </c>
      <c r="N64" s="67">
        <f t="shared" si="17"/>
        <v>0</v>
      </c>
      <c r="O64" s="67">
        <v>0</v>
      </c>
      <c r="P64" s="67">
        <f t="shared" si="18"/>
        <v>0</v>
      </c>
      <c r="Q64" s="67">
        <v>0</v>
      </c>
      <c r="R64" s="67">
        <f t="shared" si="19"/>
        <v>0</v>
      </c>
      <c r="S64" s="67"/>
      <c r="T64" s="67" t="s">
        <v>52</v>
      </c>
      <c r="U64" s="71" t="s">
        <v>57</v>
      </c>
      <c r="V64" s="31">
        <v>0.32867000000000002</v>
      </c>
      <c r="W64" s="31">
        <f t="shared" si="20"/>
        <v>0.33</v>
      </c>
      <c r="X64" s="31"/>
      <c r="Y64" s="21">
        <f t="shared" si="21"/>
        <v>0</v>
      </c>
      <c r="Z64" s="21">
        <f t="shared" si="22"/>
        <v>0</v>
      </c>
      <c r="AA64" s="21">
        <f t="shared" si="23"/>
        <v>0</v>
      </c>
      <c r="AB64" s="21">
        <f t="shared" si="24"/>
        <v>0</v>
      </c>
      <c r="AC64" s="21">
        <f t="shared" si="25"/>
        <v>0</v>
      </c>
      <c r="AD64" s="21">
        <f t="shared" si="26"/>
        <v>0.33</v>
      </c>
      <c r="AE64" s="18"/>
      <c r="AF64" s="21">
        <f t="shared" si="27"/>
        <v>0</v>
      </c>
      <c r="AG64" s="18" t="s">
        <v>54</v>
      </c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</row>
    <row r="65" spans="1:60" outlineLevel="3" x14ac:dyDescent="0.2">
      <c r="A65" s="62">
        <v>120</v>
      </c>
      <c r="B65" s="63" t="s">
        <v>169</v>
      </c>
      <c r="C65" s="76" t="s">
        <v>170</v>
      </c>
      <c r="D65" s="64" t="s">
        <v>171</v>
      </c>
      <c r="E65" s="65">
        <v>80</v>
      </c>
      <c r="F65" s="66"/>
      <c r="G65" s="67">
        <f t="shared" si="14"/>
        <v>0</v>
      </c>
      <c r="H65" s="68" t="s">
        <v>51</v>
      </c>
      <c r="I65" s="69"/>
      <c r="J65" s="70">
        <f t="shared" si="15"/>
        <v>0</v>
      </c>
      <c r="K65" s="66"/>
      <c r="L65" s="67">
        <f t="shared" si="16"/>
        <v>0</v>
      </c>
      <c r="M65" s="67">
        <v>21</v>
      </c>
      <c r="N65" s="67">
        <f t="shared" si="17"/>
        <v>0</v>
      </c>
      <c r="O65" s="67">
        <v>0</v>
      </c>
      <c r="P65" s="67">
        <f t="shared" si="18"/>
        <v>0</v>
      </c>
      <c r="Q65" s="67">
        <v>0</v>
      </c>
      <c r="R65" s="67">
        <f t="shared" si="19"/>
        <v>0</v>
      </c>
      <c r="S65" s="67"/>
      <c r="T65" s="67" t="s">
        <v>52</v>
      </c>
      <c r="U65" s="71" t="s">
        <v>57</v>
      </c>
      <c r="V65" s="31">
        <v>8.0170000000000005E-2</v>
      </c>
      <c r="W65" s="31">
        <f t="shared" si="20"/>
        <v>6.41</v>
      </c>
      <c r="X65" s="31"/>
      <c r="Y65" s="21">
        <f t="shared" si="21"/>
        <v>0</v>
      </c>
      <c r="Z65" s="21">
        <f t="shared" si="22"/>
        <v>0</v>
      </c>
      <c r="AA65" s="21">
        <f t="shared" si="23"/>
        <v>0</v>
      </c>
      <c r="AB65" s="21">
        <f t="shared" si="24"/>
        <v>0</v>
      </c>
      <c r="AC65" s="21">
        <f t="shared" si="25"/>
        <v>0</v>
      </c>
      <c r="AD65" s="21">
        <f t="shared" si="26"/>
        <v>6.41</v>
      </c>
      <c r="AE65" s="18"/>
      <c r="AF65" s="21">
        <f t="shared" si="27"/>
        <v>0</v>
      </c>
      <c r="AG65" s="18" t="s">
        <v>54</v>
      </c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</row>
    <row r="66" spans="1:60" outlineLevel="3" x14ac:dyDescent="0.2">
      <c r="A66" s="62">
        <v>121</v>
      </c>
      <c r="B66" s="63" t="s">
        <v>172</v>
      </c>
      <c r="C66" s="76" t="s">
        <v>173</v>
      </c>
      <c r="D66" s="64" t="s">
        <v>171</v>
      </c>
      <c r="E66" s="65">
        <v>50</v>
      </c>
      <c r="F66" s="66"/>
      <c r="G66" s="67">
        <f t="shared" si="14"/>
        <v>0</v>
      </c>
      <c r="H66" s="68" t="s">
        <v>51</v>
      </c>
      <c r="I66" s="69"/>
      <c r="J66" s="70">
        <f t="shared" si="15"/>
        <v>0</v>
      </c>
      <c r="K66" s="66"/>
      <c r="L66" s="67">
        <f t="shared" si="16"/>
        <v>0</v>
      </c>
      <c r="M66" s="67">
        <v>21</v>
      </c>
      <c r="N66" s="67">
        <f t="shared" si="17"/>
        <v>0</v>
      </c>
      <c r="O66" s="67">
        <v>0</v>
      </c>
      <c r="P66" s="67">
        <f t="shared" si="18"/>
        <v>0</v>
      </c>
      <c r="Q66" s="67">
        <v>0</v>
      </c>
      <c r="R66" s="67">
        <f t="shared" si="19"/>
        <v>0</v>
      </c>
      <c r="S66" s="67"/>
      <c r="T66" s="67" t="s">
        <v>52</v>
      </c>
      <c r="U66" s="71" t="s">
        <v>57</v>
      </c>
      <c r="V66" s="31">
        <v>8.2170000000000007E-2</v>
      </c>
      <c r="W66" s="31">
        <f t="shared" si="20"/>
        <v>4.1100000000000003</v>
      </c>
      <c r="X66" s="31"/>
      <c r="Y66" s="21">
        <f t="shared" si="21"/>
        <v>0</v>
      </c>
      <c r="Z66" s="21">
        <f t="shared" si="22"/>
        <v>0</v>
      </c>
      <c r="AA66" s="21">
        <f t="shared" si="23"/>
        <v>0</v>
      </c>
      <c r="AB66" s="21">
        <f t="shared" si="24"/>
        <v>0</v>
      </c>
      <c r="AC66" s="21">
        <f t="shared" si="25"/>
        <v>0</v>
      </c>
      <c r="AD66" s="21">
        <f t="shared" si="26"/>
        <v>4.1100000000000003</v>
      </c>
      <c r="AE66" s="18"/>
      <c r="AF66" s="21">
        <f t="shared" si="27"/>
        <v>0</v>
      </c>
      <c r="AG66" s="18" t="s">
        <v>54</v>
      </c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</row>
    <row r="67" spans="1:60" outlineLevel="3" x14ac:dyDescent="0.2">
      <c r="A67" s="62">
        <v>122</v>
      </c>
      <c r="B67" s="63" t="s">
        <v>174</v>
      </c>
      <c r="C67" s="76" t="s">
        <v>175</v>
      </c>
      <c r="D67" s="64" t="s">
        <v>171</v>
      </c>
      <c r="E67" s="65">
        <v>40</v>
      </c>
      <c r="F67" s="66"/>
      <c r="G67" s="67">
        <f t="shared" si="14"/>
        <v>0</v>
      </c>
      <c r="H67" s="68" t="s">
        <v>51</v>
      </c>
      <c r="I67" s="69"/>
      <c r="J67" s="70">
        <f t="shared" si="15"/>
        <v>0</v>
      </c>
      <c r="K67" s="66"/>
      <c r="L67" s="67">
        <f t="shared" si="16"/>
        <v>0</v>
      </c>
      <c r="M67" s="67">
        <v>21</v>
      </c>
      <c r="N67" s="67">
        <f t="shared" si="17"/>
        <v>0</v>
      </c>
      <c r="O67" s="67">
        <v>0</v>
      </c>
      <c r="P67" s="67">
        <f t="shared" si="18"/>
        <v>0</v>
      </c>
      <c r="Q67" s="67">
        <v>0</v>
      </c>
      <c r="R67" s="67">
        <f t="shared" si="19"/>
        <v>0</v>
      </c>
      <c r="S67" s="67"/>
      <c r="T67" s="67" t="s">
        <v>52</v>
      </c>
      <c r="U67" s="71" t="s">
        <v>57</v>
      </c>
      <c r="V67" s="31">
        <v>8.6500000000000007E-2</v>
      </c>
      <c r="W67" s="31">
        <f t="shared" si="20"/>
        <v>3.46</v>
      </c>
      <c r="X67" s="31"/>
      <c r="Y67" s="21">
        <f t="shared" si="21"/>
        <v>0</v>
      </c>
      <c r="Z67" s="21">
        <f t="shared" si="22"/>
        <v>0</v>
      </c>
      <c r="AA67" s="21">
        <f t="shared" si="23"/>
        <v>0</v>
      </c>
      <c r="AB67" s="21">
        <f t="shared" si="24"/>
        <v>0</v>
      </c>
      <c r="AC67" s="21">
        <f t="shared" si="25"/>
        <v>0</v>
      </c>
      <c r="AD67" s="21">
        <f t="shared" si="26"/>
        <v>3.46</v>
      </c>
      <c r="AE67" s="18"/>
      <c r="AF67" s="21">
        <f t="shared" si="27"/>
        <v>0</v>
      </c>
      <c r="AG67" s="18" t="s">
        <v>54</v>
      </c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</row>
    <row r="68" spans="1:60" outlineLevel="3" x14ac:dyDescent="0.2">
      <c r="A68" s="62">
        <v>123</v>
      </c>
      <c r="B68" s="63" t="s">
        <v>176</v>
      </c>
      <c r="C68" s="76" t="s">
        <v>177</v>
      </c>
      <c r="D68" s="64" t="s">
        <v>171</v>
      </c>
      <c r="E68" s="65">
        <v>85</v>
      </c>
      <c r="F68" s="66"/>
      <c r="G68" s="67">
        <f t="shared" si="14"/>
        <v>0</v>
      </c>
      <c r="H68" s="68" t="s">
        <v>51</v>
      </c>
      <c r="I68" s="69"/>
      <c r="J68" s="70">
        <f t="shared" si="15"/>
        <v>0</v>
      </c>
      <c r="K68" s="66"/>
      <c r="L68" s="67">
        <f t="shared" si="16"/>
        <v>0</v>
      </c>
      <c r="M68" s="67">
        <v>21</v>
      </c>
      <c r="N68" s="67">
        <f t="shared" si="17"/>
        <v>0</v>
      </c>
      <c r="O68" s="67">
        <v>0</v>
      </c>
      <c r="P68" s="67">
        <f t="shared" si="18"/>
        <v>0</v>
      </c>
      <c r="Q68" s="67">
        <v>0</v>
      </c>
      <c r="R68" s="67">
        <f t="shared" si="19"/>
        <v>0</v>
      </c>
      <c r="S68" s="67"/>
      <c r="T68" s="67" t="s">
        <v>52</v>
      </c>
      <c r="U68" s="71" t="s">
        <v>57</v>
      </c>
      <c r="V68" s="31">
        <v>9.0670000000000001E-2</v>
      </c>
      <c r="W68" s="31">
        <f t="shared" si="20"/>
        <v>7.71</v>
      </c>
      <c r="X68" s="31"/>
      <c r="Y68" s="21">
        <f t="shared" si="21"/>
        <v>0</v>
      </c>
      <c r="Z68" s="21">
        <f t="shared" si="22"/>
        <v>0</v>
      </c>
      <c r="AA68" s="21">
        <f t="shared" si="23"/>
        <v>0</v>
      </c>
      <c r="AB68" s="21">
        <f t="shared" si="24"/>
        <v>0</v>
      </c>
      <c r="AC68" s="21">
        <f t="shared" si="25"/>
        <v>0</v>
      </c>
      <c r="AD68" s="21">
        <f t="shared" si="26"/>
        <v>7.71</v>
      </c>
      <c r="AE68" s="18"/>
      <c r="AF68" s="21">
        <f t="shared" si="27"/>
        <v>0</v>
      </c>
      <c r="AG68" s="18" t="s">
        <v>54</v>
      </c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</row>
    <row r="69" spans="1:60" outlineLevel="3" x14ac:dyDescent="0.2">
      <c r="A69" s="62">
        <v>125</v>
      </c>
      <c r="B69" s="63" t="s">
        <v>178</v>
      </c>
      <c r="C69" s="76" t="s">
        <v>179</v>
      </c>
      <c r="D69" s="64" t="s">
        <v>171</v>
      </c>
      <c r="E69" s="65">
        <v>20</v>
      </c>
      <c r="F69" s="66"/>
      <c r="G69" s="67">
        <f t="shared" si="14"/>
        <v>0</v>
      </c>
      <c r="H69" s="68" t="s">
        <v>51</v>
      </c>
      <c r="I69" s="69"/>
      <c r="J69" s="70">
        <f t="shared" si="15"/>
        <v>0</v>
      </c>
      <c r="K69" s="66"/>
      <c r="L69" s="67">
        <f t="shared" si="16"/>
        <v>0</v>
      </c>
      <c r="M69" s="67">
        <v>21</v>
      </c>
      <c r="N69" s="67">
        <f t="shared" si="17"/>
        <v>0</v>
      </c>
      <c r="O69" s="67">
        <v>0</v>
      </c>
      <c r="P69" s="67">
        <f t="shared" si="18"/>
        <v>0</v>
      </c>
      <c r="Q69" s="67">
        <v>0</v>
      </c>
      <c r="R69" s="67">
        <f t="shared" si="19"/>
        <v>0</v>
      </c>
      <c r="S69" s="67"/>
      <c r="T69" s="67" t="s">
        <v>52</v>
      </c>
      <c r="U69" s="71" t="s">
        <v>57</v>
      </c>
      <c r="V69" s="31">
        <v>0.14767000000000002</v>
      </c>
      <c r="W69" s="31">
        <f t="shared" si="20"/>
        <v>2.95</v>
      </c>
      <c r="X69" s="31"/>
      <c r="Y69" s="21">
        <f t="shared" si="21"/>
        <v>0</v>
      </c>
      <c r="Z69" s="21">
        <f t="shared" si="22"/>
        <v>0</v>
      </c>
      <c r="AA69" s="21">
        <f t="shared" si="23"/>
        <v>0</v>
      </c>
      <c r="AB69" s="21">
        <f t="shared" si="24"/>
        <v>0</v>
      </c>
      <c r="AC69" s="21">
        <f t="shared" si="25"/>
        <v>0</v>
      </c>
      <c r="AD69" s="21">
        <f t="shared" si="26"/>
        <v>2.95</v>
      </c>
      <c r="AE69" s="18"/>
      <c r="AF69" s="21">
        <f t="shared" si="27"/>
        <v>0</v>
      </c>
      <c r="AG69" s="18" t="s">
        <v>54</v>
      </c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</row>
    <row r="70" spans="1:60" outlineLevel="3" x14ac:dyDescent="0.2">
      <c r="A70" s="62">
        <v>129</v>
      </c>
      <c r="B70" s="63" t="s">
        <v>180</v>
      </c>
      <c r="C70" s="76" t="s">
        <v>181</v>
      </c>
      <c r="D70" s="64" t="s">
        <v>50</v>
      </c>
      <c r="E70" s="65">
        <v>1</v>
      </c>
      <c r="F70" s="66"/>
      <c r="G70" s="67">
        <f t="shared" si="14"/>
        <v>0</v>
      </c>
      <c r="H70" s="68" t="s">
        <v>51</v>
      </c>
      <c r="I70" s="69"/>
      <c r="J70" s="70">
        <f t="shared" si="15"/>
        <v>0</v>
      </c>
      <c r="K70" s="66"/>
      <c r="L70" s="67">
        <f t="shared" si="16"/>
        <v>0</v>
      </c>
      <c r="M70" s="67">
        <v>21</v>
      </c>
      <c r="N70" s="67">
        <f t="shared" si="17"/>
        <v>0</v>
      </c>
      <c r="O70" s="67">
        <v>2.9E-4</v>
      </c>
      <c r="P70" s="67">
        <f t="shared" si="18"/>
        <v>0</v>
      </c>
      <c r="Q70" s="67">
        <v>0</v>
      </c>
      <c r="R70" s="67">
        <f t="shared" si="19"/>
        <v>0</v>
      </c>
      <c r="S70" s="67"/>
      <c r="T70" s="67" t="s">
        <v>52</v>
      </c>
      <c r="U70" s="71" t="s">
        <v>57</v>
      </c>
      <c r="V70" s="31">
        <v>1.524</v>
      </c>
      <c r="W70" s="31">
        <f t="shared" si="20"/>
        <v>1.52</v>
      </c>
      <c r="X70" s="31"/>
      <c r="Y70" s="21">
        <f t="shared" si="21"/>
        <v>0</v>
      </c>
      <c r="Z70" s="21">
        <f t="shared" si="22"/>
        <v>0</v>
      </c>
      <c r="AA70" s="21">
        <f t="shared" si="23"/>
        <v>0</v>
      </c>
      <c r="AB70" s="21">
        <f t="shared" si="24"/>
        <v>0</v>
      </c>
      <c r="AC70" s="21">
        <f t="shared" si="25"/>
        <v>0</v>
      </c>
      <c r="AD70" s="21">
        <f t="shared" si="26"/>
        <v>1.52</v>
      </c>
      <c r="AE70" s="18"/>
      <c r="AF70" s="21">
        <f t="shared" si="27"/>
        <v>0</v>
      </c>
      <c r="AG70" s="18" t="s">
        <v>54</v>
      </c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</row>
    <row r="71" spans="1:60" outlineLevel="3" x14ac:dyDescent="0.2">
      <c r="A71" s="62">
        <v>130</v>
      </c>
      <c r="B71" s="63" t="s">
        <v>167</v>
      </c>
      <c r="C71" s="76" t="s">
        <v>168</v>
      </c>
      <c r="D71" s="64" t="s">
        <v>50</v>
      </c>
      <c r="E71" s="65">
        <v>1</v>
      </c>
      <c r="F71" s="66"/>
      <c r="G71" s="67">
        <f t="shared" si="14"/>
        <v>0</v>
      </c>
      <c r="H71" s="68" t="s">
        <v>51</v>
      </c>
      <c r="I71" s="69"/>
      <c r="J71" s="70">
        <f t="shared" si="15"/>
        <v>0</v>
      </c>
      <c r="K71" s="66"/>
      <c r="L71" s="67">
        <f t="shared" si="16"/>
        <v>0</v>
      </c>
      <c r="M71" s="67">
        <v>21</v>
      </c>
      <c r="N71" s="67">
        <f t="shared" si="17"/>
        <v>0</v>
      </c>
      <c r="O71" s="67">
        <v>0</v>
      </c>
      <c r="P71" s="67">
        <f t="shared" si="18"/>
        <v>0</v>
      </c>
      <c r="Q71" s="67">
        <v>0</v>
      </c>
      <c r="R71" s="67">
        <f t="shared" si="19"/>
        <v>0</v>
      </c>
      <c r="S71" s="67"/>
      <c r="T71" s="67" t="s">
        <v>52</v>
      </c>
      <c r="U71" s="71" t="s">
        <v>57</v>
      </c>
      <c r="V71" s="31">
        <v>0.32867000000000002</v>
      </c>
      <c r="W71" s="31">
        <f t="shared" si="20"/>
        <v>0.33</v>
      </c>
      <c r="X71" s="31"/>
      <c r="Y71" s="21">
        <f t="shared" si="21"/>
        <v>0</v>
      </c>
      <c r="Z71" s="21">
        <f t="shared" si="22"/>
        <v>0</v>
      </c>
      <c r="AA71" s="21">
        <f t="shared" si="23"/>
        <v>0</v>
      </c>
      <c r="AB71" s="21">
        <f t="shared" si="24"/>
        <v>0</v>
      </c>
      <c r="AC71" s="21">
        <f t="shared" si="25"/>
        <v>0</v>
      </c>
      <c r="AD71" s="21">
        <f t="shared" si="26"/>
        <v>0.33</v>
      </c>
      <c r="AE71" s="18"/>
      <c r="AF71" s="21">
        <f t="shared" si="27"/>
        <v>0</v>
      </c>
      <c r="AG71" s="18" t="s">
        <v>54</v>
      </c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</row>
    <row r="72" spans="1:60" outlineLevel="3" x14ac:dyDescent="0.2">
      <c r="A72" s="62">
        <v>132</v>
      </c>
      <c r="B72" s="63" t="s">
        <v>182</v>
      </c>
      <c r="C72" s="76" t="s">
        <v>183</v>
      </c>
      <c r="D72" s="64" t="s">
        <v>50</v>
      </c>
      <c r="E72" s="65">
        <v>1</v>
      </c>
      <c r="F72" s="66"/>
      <c r="G72" s="67">
        <f t="shared" si="14"/>
        <v>0</v>
      </c>
      <c r="H72" s="68" t="s">
        <v>51</v>
      </c>
      <c r="I72" s="69"/>
      <c r="J72" s="70">
        <f t="shared" si="15"/>
        <v>0</v>
      </c>
      <c r="K72" s="66"/>
      <c r="L72" s="67">
        <f t="shared" si="16"/>
        <v>0</v>
      </c>
      <c r="M72" s="67">
        <v>21</v>
      </c>
      <c r="N72" s="67">
        <f t="shared" si="17"/>
        <v>0</v>
      </c>
      <c r="O72" s="67">
        <v>0</v>
      </c>
      <c r="P72" s="67">
        <f t="shared" si="18"/>
        <v>0</v>
      </c>
      <c r="Q72" s="67">
        <v>0</v>
      </c>
      <c r="R72" s="67">
        <f t="shared" si="19"/>
        <v>0</v>
      </c>
      <c r="S72" s="67"/>
      <c r="T72" s="67" t="s">
        <v>52</v>
      </c>
      <c r="U72" s="71" t="s">
        <v>53</v>
      </c>
      <c r="V72" s="31">
        <v>1.2666700000000002</v>
      </c>
      <c r="W72" s="31">
        <f t="shared" si="20"/>
        <v>1.27</v>
      </c>
      <c r="X72" s="31"/>
      <c r="Y72" s="21">
        <f t="shared" si="21"/>
        <v>0</v>
      </c>
      <c r="Z72" s="21">
        <f t="shared" si="22"/>
        <v>0</v>
      </c>
      <c r="AA72" s="21">
        <f t="shared" si="23"/>
        <v>0</v>
      </c>
      <c r="AB72" s="21">
        <f t="shared" si="24"/>
        <v>0</v>
      </c>
      <c r="AC72" s="21">
        <f t="shared" si="25"/>
        <v>0</v>
      </c>
      <c r="AD72" s="21">
        <f t="shared" si="26"/>
        <v>1.27</v>
      </c>
      <c r="AE72" s="18"/>
      <c r="AF72" s="21">
        <f t="shared" si="27"/>
        <v>0</v>
      </c>
      <c r="AG72" s="18" t="s">
        <v>54</v>
      </c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</row>
    <row r="73" spans="1:60" outlineLevel="3" x14ac:dyDescent="0.2">
      <c r="A73" s="62">
        <v>134</v>
      </c>
      <c r="B73" s="63" t="s">
        <v>184</v>
      </c>
      <c r="C73" s="76" t="s">
        <v>185</v>
      </c>
      <c r="D73" s="64" t="s">
        <v>171</v>
      </c>
      <c r="E73" s="65">
        <v>12</v>
      </c>
      <c r="F73" s="66"/>
      <c r="G73" s="67">
        <f t="shared" si="14"/>
        <v>0</v>
      </c>
      <c r="H73" s="68" t="s">
        <v>51</v>
      </c>
      <c r="I73" s="69"/>
      <c r="J73" s="70">
        <f t="shared" si="15"/>
        <v>0</v>
      </c>
      <c r="K73" s="66"/>
      <c r="L73" s="67">
        <f t="shared" si="16"/>
        <v>0</v>
      </c>
      <c r="M73" s="67">
        <v>21</v>
      </c>
      <c r="N73" s="67">
        <f t="shared" si="17"/>
        <v>0</v>
      </c>
      <c r="O73" s="67">
        <v>0</v>
      </c>
      <c r="P73" s="67">
        <f t="shared" si="18"/>
        <v>0</v>
      </c>
      <c r="Q73" s="67">
        <v>0</v>
      </c>
      <c r="R73" s="67">
        <f t="shared" si="19"/>
        <v>0</v>
      </c>
      <c r="S73" s="67"/>
      <c r="T73" s="67" t="s">
        <v>52</v>
      </c>
      <c r="U73" s="71" t="s">
        <v>57</v>
      </c>
      <c r="V73" s="31">
        <v>9.0500000000000011E-2</v>
      </c>
      <c r="W73" s="31">
        <f t="shared" si="20"/>
        <v>1.0900000000000001</v>
      </c>
      <c r="X73" s="31"/>
      <c r="Y73" s="21">
        <f t="shared" si="21"/>
        <v>0</v>
      </c>
      <c r="Z73" s="21">
        <f t="shared" si="22"/>
        <v>0</v>
      </c>
      <c r="AA73" s="21">
        <f t="shared" si="23"/>
        <v>0</v>
      </c>
      <c r="AB73" s="21">
        <f t="shared" si="24"/>
        <v>0</v>
      </c>
      <c r="AC73" s="21">
        <f t="shared" si="25"/>
        <v>0</v>
      </c>
      <c r="AD73" s="21">
        <f t="shared" si="26"/>
        <v>1.0900000000000001</v>
      </c>
      <c r="AE73" s="18"/>
      <c r="AF73" s="21">
        <f t="shared" si="27"/>
        <v>0</v>
      </c>
      <c r="AG73" s="18" t="s">
        <v>54</v>
      </c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</row>
    <row r="74" spans="1:60" outlineLevel="3" x14ac:dyDescent="0.2">
      <c r="A74" s="62">
        <v>136</v>
      </c>
      <c r="B74" s="63" t="s">
        <v>186</v>
      </c>
      <c r="C74" s="76" t="s">
        <v>187</v>
      </c>
      <c r="D74" s="64" t="s">
        <v>50</v>
      </c>
      <c r="E74" s="65">
        <v>1</v>
      </c>
      <c r="F74" s="66"/>
      <c r="G74" s="67">
        <f t="shared" ref="G74:G105" si="28">ROUND(E74*F74,2)</f>
        <v>0</v>
      </c>
      <c r="H74" s="68" t="s">
        <v>51</v>
      </c>
      <c r="I74" s="69"/>
      <c r="J74" s="70">
        <f t="shared" ref="J74:J105" si="29">ROUND(E74*I74,2)</f>
        <v>0</v>
      </c>
      <c r="K74" s="66"/>
      <c r="L74" s="67">
        <f t="shared" ref="L74:L105" si="30">ROUND(E74*K74,2)</f>
        <v>0</v>
      </c>
      <c r="M74" s="67">
        <v>21</v>
      </c>
      <c r="N74" s="67">
        <f t="shared" ref="N74:N105" si="31">G74*(1+M74/100)</f>
        <v>0</v>
      </c>
      <c r="O74" s="67">
        <v>0</v>
      </c>
      <c r="P74" s="67">
        <f t="shared" ref="P74:P105" si="32">ROUND(E74*O74,2)</f>
        <v>0</v>
      </c>
      <c r="Q74" s="67">
        <v>0</v>
      </c>
      <c r="R74" s="67">
        <f t="shared" ref="R74:R105" si="33">ROUND(E74*Q74,2)</f>
        <v>0</v>
      </c>
      <c r="S74" s="67"/>
      <c r="T74" s="67" t="s">
        <v>63</v>
      </c>
      <c r="U74" s="71" t="s">
        <v>57</v>
      </c>
      <c r="V74" s="31">
        <v>0.53</v>
      </c>
      <c r="W74" s="31">
        <f t="shared" ref="W74:W105" si="34">ROUND(E74*V74,2)</f>
        <v>0.53</v>
      </c>
      <c r="X74" s="31"/>
      <c r="Y74" s="21">
        <f t="shared" ref="Y74:Y105" si="35">J74</f>
        <v>0</v>
      </c>
      <c r="Z74" s="21">
        <f t="shared" ref="Z74:Z105" si="36">L74</f>
        <v>0</v>
      </c>
      <c r="AA74" s="21">
        <f t="shared" ref="AA74:AA105" si="37">N74</f>
        <v>0</v>
      </c>
      <c r="AB74" s="21">
        <f t="shared" ref="AB74:AB105" si="38">P74</f>
        <v>0</v>
      </c>
      <c r="AC74" s="21">
        <f t="shared" ref="AC74:AC105" si="39">R74</f>
        <v>0</v>
      </c>
      <c r="AD74" s="21">
        <f t="shared" ref="AD74:AD105" si="40">W74</f>
        <v>0.53</v>
      </c>
      <c r="AE74" s="18"/>
      <c r="AF74" s="21">
        <f t="shared" ref="AF74:AF105" si="41">G74</f>
        <v>0</v>
      </c>
      <c r="AG74" s="18" t="s">
        <v>54</v>
      </c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</row>
    <row r="75" spans="1:60" outlineLevel="3" x14ac:dyDescent="0.2">
      <c r="A75" s="62">
        <v>137</v>
      </c>
      <c r="B75" s="63" t="s">
        <v>188</v>
      </c>
      <c r="C75" s="76" t="s">
        <v>189</v>
      </c>
      <c r="D75" s="64" t="s">
        <v>50</v>
      </c>
      <c r="E75" s="65">
        <v>2</v>
      </c>
      <c r="F75" s="66"/>
      <c r="G75" s="67">
        <f t="shared" si="28"/>
        <v>0</v>
      </c>
      <c r="H75" s="68" t="s">
        <v>51</v>
      </c>
      <c r="I75" s="69"/>
      <c r="J75" s="70">
        <f t="shared" si="29"/>
        <v>0</v>
      </c>
      <c r="K75" s="66"/>
      <c r="L75" s="67">
        <f t="shared" si="30"/>
        <v>0</v>
      </c>
      <c r="M75" s="67">
        <v>21</v>
      </c>
      <c r="N75" s="67">
        <f t="shared" si="31"/>
        <v>0</v>
      </c>
      <c r="O75" s="67">
        <v>0</v>
      </c>
      <c r="P75" s="67">
        <f t="shared" si="32"/>
        <v>0</v>
      </c>
      <c r="Q75" s="67">
        <v>0</v>
      </c>
      <c r="R75" s="67">
        <f t="shared" si="33"/>
        <v>0</v>
      </c>
      <c r="S75" s="67"/>
      <c r="T75" s="67" t="s">
        <v>63</v>
      </c>
      <c r="U75" s="71" t="s">
        <v>57</v>
      </c>
      <c r="V75" s="31">
        <v>0.53900000000000003</v>
      </c>
      <c r="W75" s="31">
        <f t="shared" si="34"/>
        <v>1.08</v>
      </c>
      <c r="X75" s="31"/>
      <c r="Y75" s="21">
        <f t="shared" si="35"/>
        <v>0</v>
      </c>
      <c r="Z75" s="21">
        <f t="shared" si="36"/>
        <v>0</v>
      </c>
      <c r="AA75" s="21">
        <f t="shared" si="37"/>
        <v>0</v>
      </c>
      <c r="AB75" s="21">
        <f t="shared" si="38"/>
        <v>0</v>
      </c>
      <c r="AC75" s="21">
        <f t="shared" si="39"/>
        <v>0</v>
      </c>
      <c r="AD75" s="21">
        <f t="shared" si="40"/>
        <v>1.08</v>
      </c>
      <c r="AE75" s="18"/>
      <c r="AF75" s="21">
        <f t="shared" si="41"/>
        <v>0</v>
      </c>
      <c r="AG75" s="18" t="s">
        <v>54</v>
      </c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</row>
    <row r="76" spans="1:60" outlineLevel="3" x14ac:dyDescent="0.2">
      <c r="A76" s="62">
        <v>138</v>
      </c>
      <c r="B76" s="63" t="s">
        <v>190</v>
      </c>
      <c r="C76" s="76" t="s">
        <v>191</v>
      </c>
      <c r="D76" s="64" t="s">
        <v>50</v>
      </c>
      <c r="E76" s="65">
        <v>1</v>
      </c>
      <c r="F76" s="66"/>
      <c r="G76" s="67">
        <f t="shared" si="28"/>
        <v>0</v>
      </c>
      <c r="H76" s="68" t="s">
        <v>51</v>
      </c>
      <c r="I76" s="69"/>
      <c r="J76" s="70">
        <f t="shared" si="29"/>
        <v>0</v>
      </c>
      <c r="K76" s="66"/>
      <c r="L76" s="67">
        <f t="shared" si="30"/>
        <v>0</v>
      </c>
      <c r="M76" s="67">
        <v>21</v>
      </c>
      <c r="N76" s="67">
        <f t="shared" si="31"/>
        <v>0</v>
      </c>
      <c r="O76" s="67">
        <v>0</v>
      </c>
      <c r="P76" s="67">
        <f t="shared" si="32"/>
        <v>0</v>
      </c>
      <c r="Q76" s="67">
        <v>0</v>
      </c>
      <c r="R76" s="67">
        <f t="shared" si="33"/>
        <v>0</v>
      </c>
      <c r="S76" s="67"/>
      <c r="T76" s="67" t="s">
        <v>63</v>
      </c>
      <c r="U76" s="71" t="s">
        <v>57</v>
      </c>
      <c r="V76" s="31">
        <v>0.26</v>
      </c>
      <c r="W76" s="31">
        <f t="shared" si="34"/>
        <v>0.26</v>
      </c>
      <c r="X76" s="31"/>
      <c r="Y76" s="21">
        <f t="shared" si="35"/>
        <v>0</v>
      </c>
      <c r="Z76" s="21">
        <f t="shared" si="36"/>
        <v>0</v>
      </c>
      <c r="AA76" s="21">
        <f t="shared" si="37"/>
        <v>0</v>
      </c>
      <c r="AB76" s="21">
        <f t="shared" si="38"/>
        <v>0</v>
      </c>
      <c r="AC76" s="21">
        <f t="shared" si="39"/>
        <v>0</v>
      </c>
      <c r="AD76" s="21">
        <f t="shared" si="40"/>
        <v>0.26</v>
      </c>
      <c r="AE76" s="18"/>
      <c r="AF76" s="21">
        <f t="shared" si="41"/>
        <v>0</v>
      </c>
      <c r="AG76" s="18" t="s">
        <v>54</v>
      </c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</row>
    <row r="77" spans="1:60" outlineLevel="3" x14ac:dyDescent="0.2">
      <c r="A77" s="62">
        <v>139</v>
      </c>
      <c r="B77" s="63" t="s">
        <v>192</v>
      </c>
      <c r="C77" s="76" t="s">
        <v>193</v>
      </c>
      <c r="D77" s="64" t="s">
        <v>62</v>
      </c>
      <c r="E77" s="65">
        <v>1</v>
      </c>
      <c r="F77" s="66"/>
      <c r="G77" s="67">
        <f t="shared" si="28"/>
        <v>0</v>
      </c>
      <c r="H77" s="68" t="s">
        <v>51</v>
      </c>
      <c r="I77" s="69"/>
      <c r="J77" s="70">
        <f t="shared" si="29"/>
        <v>0</v>
      </c>
      <c r="K77" s="66"/>
      <c r="L77" s="67">
        <f t="shared" si="30"/>
        <v>0</v>
      </c>
      <c r="M77" s="67">
        <v>21</v>
      </c>
      <c r="N77" s="67">
        <f t="shared" si="31"/>
        <v>0</v>
      </c>
      <c r="O77" s="67">
        <v>0</v>
      </c>
      <c r="P77" s="67">
        <f t="shared" si="32"/>
        <v>0</v>
      </c>
      <c r="Q77" s="67">
        <v>0</v>
      </c>
      <c r="R77" s="67">
        <f t="shared" si="33"/>
        <v>0</v>
      </c>
      <c r="S77" s="67"/>
      <c r="T77" s="67" t="s">
        <v>63</v>
      </c>
      <c r="U77" s="71" t="s">
        <v>57</v>
      </c>
      <c r="V77" s="31">
        <v>0</v>
      </c>
      <c r="W77" s="31">
        <f t="shared" si="34"/>
        <v>0</v>
      </c>
      <c r="X77" s="31"/>
      <c r="Y77" s="21">
        <f t="shared" si="35"/>
        <v>0</v>
      </c>
      <c r="Z77" s="21">
        <f t="shared" si="36"/>
        <v>0</v>
      </c>
      <c r="AA77" s="21">
        <f t="shared" si="37"/>
        <v>0</v>
      </c>
      <c r="AB77" s="21">
        <f t="shared" si="38"/>
        <v>0</v>
      </c>
      <c r="AC77" s="21">
        <f t="shared" si="39"/>
        <v>0</v>
      </c>
      <c r="AD77" s="21">
        <f t="shared" si="40"/>
        <v>0</v>
      </c>
      <c r="AE77" s="18"/>
      <c r="AF77" s="21">
        <f t="shared" si="41"/>
        <v>0</v>
      </c>
      <c r="AG77" s="18" t="s">
        <v>54</v>
      </c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</row>
    <row r="78" spans="1:60" outlineLevel="3" x14ac:dyDescent="0.2">
      <c r="A78" s="62">
        <v>141</v>
      </c>
      <c r="B78" s="63" t="s">
        <v>194</v>
      </c>
      <c r="C78" s="76" t="s">
        <v>195</v>
      </c>
      <c r="D78" s="64" t="s">
        <v>171</v>
      </c>
      <c r="E78" s="65">
        <v>20</v>
      </c>
      <c r="F78" s="66"/>
      <c r="G78" s="67">
        <f t="shared" si="28"/>
        <v>0</v>
      </c>
      <c r="H78" s="68" t="s">
        <v>51</v>
      </c>
      <c r="I78" s="69"/>
      <c r="J78" s="70">
        <f t="shared" si="29"/>
        <v>0</v>
      </c>
      <c r="K78" s="66"/>
      <c r="L78" s="67">
        <f t="shared" si="30"/>
        <v>0</v>
      </c>
      <c r="M78" s="67">
        <v>21</v>
      </c>
      <c r="N78" s="67">
        <f t="shared" si="31"/>
        <v>0</v>
      </c>
      <c r="O78" s="67">
        <v>0</v>
      </c>
      <c r="P78" s="67">
        <f t="shared" si="32"/>
        <v>0</v>
      </c>
      <c r="Q78" s="67">
        <v>0</v>
      </c>
      <c r="R78" s="67">
        <f t="shared" si="33"/>
        <v>0</v>
      </c>
      <c r="S78" s="67"/>
      <c r="T78" s="67" t="s">
        <v>52</v>
      </c>
      <c r="U78" s="71" t="s">
        <v>57</v>
      </c>
      <c r="V78" s="31">
        <v>0.02</v>
      </c>
      <c r="W78" s="31">
        <f t="shared" si="34"/>
        <v>0.4</v>
      </c>
      <c r="X78" s="31"/>
      <c r="Y78" s="21">
        <f t="shared" si="35"/>
        <v>0</v>
      </c>
      <c r="Z78" s="21">
        <f t="shared" si="36"/>
        <v>0</v>
      </c>
      <c r="AA78" s="21">
        <f t="shared" si="37"/>
        <v>0</v>
      </c>
      <c r="AB78" s="21">
        <f t="shared" si="38"/>
        <v>0</v>
      </c>
      <c r="AC78" s="21">
        <f t="shared" si="39"/>
        <v>0</v>
      </c>
      <c r="AD78" s="21">
        <f t="shared" si="40"/>
        <v>0.4</v>
      </c>
      <c r="AE78" s="18"/>
      <c r="AF78" s="21">
        <f t="shared" si="41"/>
        <v>0</v>
      </c>
      <c r="AG78" s="18" t="s">
        <v>54</v>
      </c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</row>
    <row r="79" spans="1:60" ht="22.5" outlineLevel="3" x14ac:dyDescent="0.2">
      <c r="A79" s="62">
        <v>151</v>
      </c>
      <c r="B79" s="63" t="s">
        <v>196</v>
      </c>
      <c r="C79" s="76" t="s">
        <v>197</v>
      </c>
      <c r="D79" s="64" t="s">
        <v>171</v>
      </c>
      <c r="E79" s="65">
        <v>28</v>
      </c>
      <c r="F79" s="66"/>
      <c r="G79" s="67">
        <f t="shared" si="28"/>
        <v>0</v>
      </c>
      <c r="H79" s="68" t="s">
        <v>51</v>
      </c>
      <c r="I79" s="69"/>
      <c r="J79" s="70">
        <f t="shared" si="29"/>
        <v>0</v>
      </c>
      <c r="K79" s="66"/>
      <c r="L79" s="67">
        <f t="shared" si="30"/>
        <v>0</v>
      </c>
      <c r="M79" s="67">
        <v>21</v>
      </c>
      <c r="N79" s="67">
        <f t="shared" si="31"/>
        <v>0</v>
      </c>
      <c r="O79" s="67">
        <v>0</v>
      </c>
      <c r="P79" s="67">
        <f t="shared" si="32"/>
        <v>0</v>
      </c>
      <c r="Q79" s="67">
        <v>0</v>
      </c>
      <c r="R79" s="67">
        <f t="shared" si="33"/>
        <v>0</v>
      </c>
      <c r="S79" s="67"/>
      <c r="T79" s="67" t="s">
        <v>52</v>
      </c>
      <c r="U79" s="71" t="s">
        <v>57</v>
      </c>
      <c r="V79" s="31">
        <v>0.64383000000000001</v>
      </c>
      <c r="W79" s="31">
        <f t="shared" si="34"/>
        <v>18.03</v>
      </c>
      <c r="X79" s="31"/>
      <c r="Y79" s="21">
        <f t="shared" si="35"/>
        <v>0</v>
      </c>
      <c r="Z79" s="21">
        <f t="shared" si="36"/>
        <v>0</v>
      </c>
      <c r="AA79" s="21">
        <f t="shared" si="37"/>
        <v>0</v>
      </c>
      <c r="AB79" s="21">
        <f t="shared" si="38"/>
        <v>0</v>
      </c>
      <c r="AC79" s="21">
        <f t="shared" si="39"/>
        <v>0</v>
      </c>
      <c r="AD79" s="21">
        <f t="shared" si="40"/>
        <v>18.03</v>
      </c>
      <c r="AE79" s="18"/>
      <c r="AF79" s="21">
        <f t="shared" si="41"/>
        <v>0</v>
      </c>
      <c r="AG79" s="18" t="s">
        <v>54</v>
      </c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</row>
    <row r="80" spans="1:60" outlineLevel="3" x14ac:dyDescent="0.2">
      <c r="A80" s="62">
        <v>152</v>
      </c>
      <c r="B80" s="63" t="s">
        <v>198</v>
      </c>
      <c r="C80" s="76" t="s">
        <v>199</v>
      </c>
      <c r="D80" s="64" t="s">
        <v>171</v>
      </c>
      <c r="E80" s="65">
        <v>3</v>
      </c>
      <c r="F80" s="66"/>
      <c r="G80" s="67">
        <f t="shared" si="28"/>
        <v>0</v>
      </c>
      <c r="H80" s="68" t="s">
        <v>51</v>
      </c>
      <c r="I80" s="69"/>
      <c r="J80" s="70">
        <f t="shared" si="29"/>
        <v>0</v>
      </c>
      <c r="K80" s="66"/>
      <c r="L80" s="67">
        <f t="shared" si="30"/>
        <v>0</v>
      </c>
      <c r="M80" s="67">
        <v>21</v>
      </c>
      <c r="N80" s="67">
        <f t="shared" si="31"/>
        <v>0</v>
      </c>
      <c r="O80" s="67">
        <v>1.5900000000000001E-3</v>
      </c>
      <c r="P80" s="67">
        <f t="shared" si="32"/>
        <v>0</v>
      </c>
      <c r="Q80" s="67">
        <v>0</v>
      </c>
      <c r="R80" s="67">
        <f t="shared" si="33"/>
        <v>0</v>
      </c>
      <c r="S80" s="67"/>
      <c r="T80" s="67" t="s">
        <v>52</v>
      </c>
      <c r="U80" s="71" t="s">
        <v>57</v>
      </c>
      <c r="V80" s="31">
        <v>0.45600000000000002</v>
      </c>
      <c r="W80" s="31">
        <f t="shared" si="34"/>
        <v>1.37</v>
      </c>
      <c r="X80" s="31"/>
      <c r="Y80" s="21">
        <f t="shared" si="35"/>
        <v>0</v>
      </c>
      <c r="Z80" s="21">
        <f t="shared" si="36"/>
        <v>0</v>
      </c>
      <c r="AA80" s="21">
        <f t="shared" si="37"/>
        <v>0</v>
      </c>
      <c r="AB80" s="21">
        <f t="shared" si="38"/>
        <v>0</v>
      </c>
      <c r="AC80" s="21">
        <f t="shared" si="39"/>
        <v>0</v>
      </c>
      <c r="AD80" s="21">
        <f t="shared" si="40"/>
        <v>1.37</v>
      </c>
      <c r="AE80" s="18"/>
      <c r="AF80" s="21">
        <f t="shared" si="41"/>
        <v>0</v>
      </c>
      <c r="AG80" s="18" t="s">
        <v>54</v>
      </c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</row>
    <row r="81" spans="1:60" outlineLevel="3" x14ac:dyDescent="0.2">
      <c r="A81" s="62">
        <v>157</v>
      </c>
      <c r="B81" s="63" t="s">
        <v>200</v>
      </c>
      <c r="C81" s="76" t="s">
        <v>201</v>
      </c>
      <c r="D81" s="64" t="s">
        <v>171</v>
      </c>
      <c r="E81" s="65">
        <v>58</v>
      </c>
      <c r="F81" s="66"/>
      <c r="G81" s="67">
        <f t="shared" si="28"/>
        <v>0</v>
      </c>
      <c r="H81" s="68" t="s">
        <v>51</v>
      </c>
      <c r="I81" s="69"/>
      <c r="J81" s="70">
        <f t="shared" si="29"/>
        <v>0</v>
      </c>
      <c r="K81" s="66"/>
      <c r="L81" s="67">
        <f t="shared" si="30"/>
        <v>0</v>
      </c>
      <c r="M81" s="67">
        <v>21</v>
      </c>
      <c r="N81" s="67">
        <f t="shared" si="31"/>
        <v>0</v>
      </c>
      <c r="O81" s="67">
        <v>1.1400000000000002E-3</v>
      </c>
      <c r="P81" s="67">
        <f t="shared" si="32"/>
        <v>7.0000000000000007E-2</v>
      </c>
      <c r="Q81" s="67">
        <v>0</v>
      </c>
      <c r="R81" s="67">
        <f t="shared" si="33"/>
        <v>0</v>
      </c>
      <c r="S81" s="67"/>
      <c r="T81" s="67" t="s">
        <v>52</v>
      </c>
      <c r="U81" s="71" t="s">
        <v>53</v>
      </c>
      <c r="V81" s="31">
        <v>0.42000000000000004</v>
      </c>
      <c r="W81" s="31">
        <f t="shared" si="34"/>
        <v>24.36</v>
      </c>
      <c r="X81" s="31"/>
      <c r="Y81" s="21">
        <f t="shared" si="35"/>
        <v>0</v>
      </c>
      <c r="Z81" s="21">
        <f t="shared" si="36"/>
        <v>0</v>
      </c>
      <c r="AA81" s="21">
        <f t="shared" si="37"/>
        <v>0</v>
      </c>
      <c r="AB81" s="21">
        <f t="shared" si="38"/>
        <v>7.0000000000000007E-2</v>
      </c>
      <c r="AC81" s="21">
        <f t="shared" si="39"/>
        <v>0</v>
      </c>
      <c r="AD81" s="21">
        <f t="shared" si="40"/>
        <v>24.36</v>
      </c>
      <c r="AE81" s="18"/>
      <c r="AF81" s="21">
        <f t="shared" si="41"/>
        <v>0</v>
      </c>
      <c r="AG81" s="18" t="s">
        <v>54</v>
      </c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</row>
    <row r="82" spans="1:60" outlineLevel="3" x14ac:dyDescent="0.2">
      <c r="A82" s="62">
        <v>160</v>
      </c>
      <c r="B82" s="63" t="s">
        <v>202</v>
      </c>
      <c r="C82" s="76" t="s">
        <v>203</v>
      </c>
      <c r="D82" s="64" t="s">
        <v>50</v>
      </c>
      <c r="E82" s="65">
        <v>40</v>
      </c>
      <c r="F82" s="66"/>
      <c r="G82" s="67">
        <f t="shared" si="28"/>
        <v>0</v>
      </c>
      <c r="H82" s="68" t="s">
        <v>51</v>
      </c>
      <c r="I82" s="69"/>
      <c r="J82" s="70">
        <f t="shared" si="29"/>
        <v>0</v>
      </c>
      <c r="K82" s="66"/>
      <c r="L82" s="67">
        <f t="shared" si="30"/>
        <v>0</v>
      </c>
      <c r="M82" s="67">
        <v>21</v>
      </c>
      <c r="N82" s="67">
        <f t="shared" si="31"/>
        <v>0</v>
      </c>
      <c r="O82" s="67">
        <v>0</v>
      </c>
      <c r="P82" s="67">
        <f t="shared" si="32"/>
        <v>0</v>
      </c>
      <c r="Q82" s="67">
        <v>0</v>
      </c>
      <c r="R82" s="67">
        <f t="shared" si="33"/>
        <v>0</v>
      </c>
      <c r="S82" s="67"/>
      <c r="T82" s="67" t="s">
        <v>52</v>
      </c>
      <c r="U82" s="71" t="s">
        <v>53</v>
      </c>
      <c r="V82" s="31">
        <v>0.31117</v>
      </c>
      <c r="W82" s="31">
        <f t="shared" si="34"/>
        <v>12.45</v>
      </c>
      <c r="X82" s="31"/>
      <c r="Y82" s="21">
        <f t="shared" si="35"/>
        <v>0</v>
      </c>
      <c r="Z82" s="21">
        <f t="shared" si="36"/>
        <v>0</v>
      </c>
      <c r="AA82" s="21">
        <f t="shared" si="37"/>
        <v>0</v>
      </c>
      <c r="AB82" s="21">
        <f t="shared" si="38"/>
        <v>0</v>
      </c>
      <c r="AC82" s="21">
        <f t="shared" si="39"/>
        <v>0</v>
      </c>
      <c r="AD82" s="21">
        <f t="shared" si="40"/>
        <v>12.45</v>
      </c>
      <c r="AE82" s="18"/>
      <c r="AF82" s="21">
        <f t="shared" si="41"/>
        <v>0</v>
      </c>
      <c r="AG82" s="18" t="s">
        <v>54</v>
      </c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</row>
    <row r="83" spans="1:60" outlineLevel="3" x14ac:dyDescent="0.2">
      <c r="A83" s="62">
        <v>161</v>
      </c>
      <c r="B83" s="63" t="s">
        <v>204</v>
      </c>
      <c r="C83" s="76" t="s">
        <v>205</v>
      </c>
      <c r="D83" s="64" t="s">
        <v>50</v>
      </c>
      <c r="E83" s="65">
        <v>20</v>
      </c>
      <c r="F83" s="66"/>
      <c r="G83" s="67">
        <f t="shared" si="28"/>
        <v>0</v>
      </c>
      <c r="H83" s="68" t="s">
        <v>51</v>
      </c>
      <c r="I83" s="69"/>
      <c r="J83" s="70">
        <f t="shared" si="29"/>
        <v>0</v>
      </c>
      <c r="K83" s="66"/>
      <c r="L83" s="67">
        <f t="shared" si="30"/>
        <v>0</v>
      </c>
      <c r="M83" s="67">
        <v>21</v>
      </c>
      <c r="N83" s="67">
        <f t="shared" si="31"/>
        <v>0</v>
      </c>
      <c r="O83" s="67">
        <v>0</v>
      </c>
      <c r="P83" s="67">
        <f t="shared" si="32"/>
        <v>0</v>
      </c>
      <c r="Q83" s="67">
        <v>0</v>
      </c>
      <c r="R83" s="67">
        <f t="shared" si="33"/>
        <v>0</v>
      </c>
      <c r="S83" s="67"/>
      <c r="T83" s="67" t="s">
        <v>52</v>
      </c>
      <c r="U83" s="71" t="s">
        <v>57</v>
      </c>
      <c r="V83" s="31">
        <v>0.45067000000000002</v>
      </c>
      <c r="W83" s="31">
        <f t="shared" si="34"/>
        <v>9.01</v>
      </c>
      <c r="X83" s="31"/>
      <c r="Y83" s="21">
        <f t="shared" si="35"/>
        <v>0</v>
      </c>
      <c r="Z83" s="21">
        <f t="shared" si="36"/>
        <v>0</v>
      </c>
      <c r="AA83" s="21">
        <f t="shared" si="37"/>
        <v>0</v>
      </c>
      <c r="AB83" s="21">
        <f t="shared" si="38"/>
        <v>0</v>
      </c>
      <c r="AC83" s="21">
        <f t="shared" si="39"/>
        <v>0</v>
      </c>
      <c r="AD83" s="21">
        <f t="shared" si="40"/>
        <v>9.01</v>
      </c>
      <c r="AE83" s="18"/>
      <c r="AF83" s="21">
        <f t="shared" si="41"/>
        <v>0</v>
      </c>
      <c r="AG83" s="18" t="s">
        <v>54</v>
      </c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</row>
    <row r="84" spans="1:60" outlineLevel="3" x14ac:dyDescent="0.2">
      <c r="A84" s="62">
        <v>162</v>
      </c>
      <c r="B84" s="63" t="s">
        <v>206</v>
      </c>
      <c r="C84" s="76" t="s">
        <v>207</v>
      </c>
      <c r="D84" s="64" t="s">
        <v>208</v>
      </c>
      <c r="E84" s="65">
        <v>20</v>
      </c>
      <c r="F84" s="66"/>
      <c r="G84" s="67">
        <f t="shared" si="28"/>
        <v>0</v>
      </c>
      <c r="H84" s="68" t="s">
        <v>51</v>
      </c>
      <c r="I84" s="69"/>
      <c r="J84" s="70">
        <f t="shared" si="29"/>
        <v>0</v>
      </c>
      <c r="K84" s="66"/>
      <c r="L84" s="67">
        <f t="shared" si="30"/>
        <v>0</v>
      </c>
      <c r="M84" s="67">
        <v>21</v>
      </c>
      <c r="N84" s="67">
        <f t="shared" si="31"/>
        <v>0</v>
      </c>
      <c r="O84" s="67">
        <v>1E-3</v>
      </c>
      <c r="P84" s="67">
        <f t="shared" si="32"/>
        <v>0.02</v>
      </c>
      <c r="Q84" s="67">
        <v>0</v>
      </c>
      <c r="R84" s="67">
        <f t="shared" si="33"/>
        <v>0</v>
      </c>
      <c r="S84" s="67"/>
      <c r="T84" s="67" t="s">
        <v>52</v>
      </c>
      <c r="U84" s="71" t="s">
        <v>57</v>
      </c>
      <c r="V84" s="31">
        <v>0.16</v>
      </c>
      <c r="W84" s="31">
        <f t="shared" si="34"/>
        <v>3.2</v>
      </c>
      <c r="X84" s="31"/>
      <c r="Y84" s="21">
        <f t="shared" si="35"/>
        <v>0</v>
      </c>
      <c r="Z84" s="21">
        <f t="shared" si="36"/>
        <v>0</v>
      </c>
      <c r="AA84" s="21">
        <f t="shared" si="37"/>
        <v>0</v>
      </c>
      <c r="AB84" s="21">
        <f t="shared" si="38"/>
        <v>0.02</v>
      </c>
      <c r="AC84" s="21">
        <f t="shared" si="39"/>
        <v>0</v>
      </c>
      <c r="AD84" s="21">
        <f t="shared" si="40"/>
        <v>3.2</v>
      </c>
      <c r="AE84" s="18"/>
      <c r="AF84" s="21">
        <f t="shared" si="41"/>
        <v>0</v>
      </c>
      <c r="AG84" s="18" t="s">
        <v>54</v>
      </c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</row>
    <row r="85" spans="1:60" outlineLevel="3" x14ac:dyDescent="0.2">
      <c r="A85" s="62">
        <v>167</v>
      </c>
      <c r="B85" s="63" t="s">
        <v>209</v>
      </c>
      <c r="C85" s="76" t="s">
        <v>210</v>
      </c>
      <c r="D85" s="64" t="s">
        <v>50</v>
      </c>
      <c r="E85" s="65">
        <v>400</v>
      </c>
      <c r="F85" s="66"/>
      <c r="G85" s="67">
        <f t="shared" si="28"/>
        <v>0</v>
      </c>
      <c r="H85" s="68" t="s">
        <v>51</v>
      </c>
      <c r="I85" s="69"/>
      <c r="J85" s="70">
        <f t="shared" si="29"/>
        <v>0</v>
      </c>
      <c r="K85" s="66"/>
      <c r="L85" s="67">
        <f t="shared" si="30"/>
        <v>0</v>
      </c>
      <c r="M85" s="67">
        <v>21</v>
      </c>
      <c r="N85" s="67">
        <f t="shared" si="31"/>
        <v>0</v>
      </c>
      <c r="O85" s="67">
        <v>0</v>
      </c>
      <c r="P85" s="67">
        <f t="shared" si="32"/>
        <v>0</v>
      </c>
      <c r="Q85" s="67">
        <v>0</v>
      </c>
      <c r="R85" s="67">
        <f t="shared" si="33"/>
        <v>0</v>
      </c>
      <c r="S85" s="67"/>
      <c r="T85" s="67" t="s">
        <v>52</v>
      </c>
      <c r="U85" s="71" t="s">
        <v>57</v>
      </c>
      <c r="V85" s="31">
        <v>0.10400000000000001</v>
      </c>
      <c r="W85" s="31">
        <f t="shared" si="34"/>
        <v>41.6</v>
      </c>
      <c r="X85" s="31"/>
      <c r="Y85" s="21">
        <f t="shared" si="35"/>
        <v>0</v>
      </c>
      <c r="Z85" s="21">
        <f t="shared" si="36"/>
        <v>0</v>
      </c>
      <c r="AA85" s="21">
        <f t="shared" si="37"/>
        <v>0</v>
      </c>
      <c r="AB85" s="21">
        <f t="shared" si="38"/>
        <v>0</v>
      </c>
      <c r="AC85" s="21">
        <f t="shared" si="39"/>
        <v>0</v>
      </c>
      <c r="AD85" s="21">
        <f t="shared" si="40"/>
        <v>41.6</v>
      </c>
      <c r="AE85" s="18"/>
      <c r="AF85" s="21">
        <f t="shared" si="41"/>
        <v>0</v>
      </c>
      <c r="AG85" s="18" t="s">
        <v>54</v>
      </c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</row>
    <row r="86" spans="1:60" outlineLevel="3" x14ac:dyDescent="0.2">
      <c r="A86" s="62">
        <v>168</v>
      </c>
      <c r="B86" s="63" t="s">
        <v>211</v>
      </c>
      <c r="C86" s="76" t="s">
        <v>212</v>
      </c>
      <c r="D86" s="64" t="s">
        <v>50</v>
      </c>
      <c r="E86" s="65">
        <v>600</v>
      </c>
      <c r="F86" s="66"/>
      <c r="G86" s="67">
        <f t="shared" si="28"/>
        <v>0</v>
      </c>
      <c r="H86" s="68" t="s">
        <v>51</v>
      </c>
      <c r="I86" s="69"/>
      <c r="J86" s="70">
        <f t="shared" si="29"/>
        <v>0</v>
      </c>
      <c r="K86" s="66"/>
      <c r="L86" s="67">
        <f t="shared" si="30"/>
        <v>0</v>
      </c>
      <c r="M86" s="67">
        <v>21</v>
      </c>
      <c r="N86" s="67">
        <f t="shared" si="31"/>
        <v>0</v>
      </c>
      <c r="O86" s="67">
        <v>0</v>
      </c>
      <c r="P86" s="67">
        <f t="shared" si="32"/>
        <v>0</v>
      </c>
      <c r="Q86" s="67">
        <v>0</v>
      </c>
      <c r="R86" s="67">
        <f t="shared" si="33"/>
        <v>0</v>
      </c>
      <c r="S86" s="67"/>
      <c r="T86" s="67" t="s">
        <v>52</v>
      </c>
      <c r="U86" s="71" t="s">
        <v>57</v>
      </c>
      <c r="V86" s="31">
        <v>0.10200000000000001</v>
      </c>
      <c r="W86" s="31">
        <f t="shared" si="34"/>
        <v>61.2</v>
      </c>
      <c r="X86" s="31"/>
      <c r="Y86" s="21">
        <f t="shared" si="35"/>
        <v>0</v>
      </c>
      <c r="Z86" s="21">
        <f t="shared" si="36"/>
        <v>0</v>
      </c>
      <c r="AA86" s="21">
        <f t="shared" si="37"/>
        <v>0</v>
      </c>
      <c r="AB86" s="21">
        <f t="shared" si="38"/>
        <v>0</v>
      </c>
      <c r="AC86" s="21">
        <f t="shared" si="39"/>
        <v>0</v>
      </c>
      <c r="AD86" s="21">
        <f t="shared" si="40"/>
        <v>61.2</v>
      </c>
      <c r="AE86" s="18"/>
      <c r="AF86" s="21">
        <f t="shared" si="41"/>
        <v>0</v>
      </c>
      <c r="AG86" s="18" t="s">
        <v>54</v>
      </c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</row>
    <row r="87" spans="1:60" outlineLevel="3" x14ac:dyDescent="0.2">
      <c r="A87" s="62">
        <v>173</v>
      </c>
      <c r="B87" s="63" t="s">
        <v>213</v>
      </c>
      <c r="C87" s="76" t="s">
        <v>214</v>
      </c>
      <c r="D87" s="64" t="s">
        <v>171</v>
      </c>
      <c r="E87" s="65">
        <v>26</v>
      </c>
      <c r="F87" s="66"/>
      <c r="G87" s="67">
        <f t="shared" si="28"/>
        <v>0</v>
      </c>
      <c r="H87" s="68" t="s">
        <v>51</v>
      </c>
      <c r="I87" s="69"/>
      <c r="J87" s="70">
        <f t="shared" si="29"/>
        <v>0</v>
      </c>
      <c r="K87" s="66"/>
      <c r="L87" s="67">
        <f t="shared" si="30"/>
        <v>0</v>
      </c>
      <c r="M87" s="67">
        <v>21</v>
      </c>
      <c r="N87" s="67">
        <f t="shared" si="31"/>
        <v>0</v>
      </c>
      <c r="O87" s="67">
        <v>1.2E-4</v>
      </c>
      <c r="P87" s="67">
        <f t="shared" si="32"/>
        <v>0</v>
      </c>
      <c r="Q87" s="67">
        <v>0</v>
      </c>
      <c r="R87" s="67">
        <f t="shared" si="33"/>
        <v>0</v>
      </c>
      <c r="S87" s="67"/>
      <c r="T87" s="67" t="s">
        <v>52</v>
      </c>
      <c r="U87" s="71" t="s">
        <v>53</v>
      </c>
      <c r="V87" s="31">
        <v>0.1</v>
      </c>
      <c r="W87" s="31">
        <f t="shared" si="34"/>
        <v>2.6</v>
      </c>
      <c r="X87" s="31"/>
      <c r="Y87" s="21">
        <f t="shared" si="35"/>
        <v>0</v>
      </c>
      <c r="Z87" s="21">
        <f t="shared" si="36"/>
        <v>0</v>
      </c>
      <c r="AA87" s="21">
        <f t="shared" si="37"/>
        <v>0</v>
      </c>
      <c r="AB87" s="21">
        <f t="shared" si="38"/>
        <v>0</v>
      </c>
      <c r="AC87" s="21">
        <f t="shared" si="39"/>
        <v>0</v>
      </c>
      <c r="AD87" s="21">
        <f t="shared" si="40"/>
        <v>2.6</v>
      </c>
      <c r="AE87" s="18"/>
      <c r="AF87" s="21">
        <f t="shared" si="41"/>
        <v>0</v>
      </c>
      <c r="AG87" s="18" t="s">
        <v>54</v>
      </c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</row>
    <row r="88" spans="1:60" outlineLevel="3" x14ac:dyDescent="0.2">
      <c r="A88" s="62">
        <v>175</v>
      </c>
      <c r="B88" s="63" t="s">
        <v>215</v>
      </c>
      <c r="C88" s="76" t="s">
        <v>216</v>
      </c>
      <c r="D88" s="64" t="s">
        <v>171</v>
      </c>
      <c r="E88" s="65">
        <v>6</v>
      </c>
      <c r="F88" s="66"/>
      <c r="G88" s="67">
        <f t="shared" si="28"/>
        <v>0</v>
      </c>
      <c r="H88" s="68" t="s">
        <v>51</v>
      </c>
      <c r="I88" s="69"/>
      <c r="J88" s="70">
        <f t="shared" si="29"/>
        <v>0</v>
      </c>
      <c r="K88" s="66"/>
      <c r="L88" s="67">
        <f t="shared" si="30"/>
        <v>0</v>
      </c>
      <c r="M88" s="67">
        <v>21</v>
      </c>
      <c r="N88" s="67">
        <f t="shared" si="31"/>
        <v>0</v>
      </c>
      <c r="O88" s="67">
        <v>0</v>
      </c>
      <c r="P88" s="67">
        <f t="shared" si="32"/>
        <v>0</v>
      </c>
      <c r="Q88" s="67">
        <v>0</v>
      </c>
      <c r="R88" s="67">
        <f t="shared" si="33"/>
        <v>0</v>
      </c>
      <c r="S88" s="67"/>
      <c r="T88" s="67" t="s">
        <v>52</v>
      </c>
      <c r="U88" s="71" t="s">
        <v>53</v>
      </c>
      <c r="V88" s="31">
        <v>0.1</v>
      </c>
      <c r="W88" s="31">
        <f t="shared" si="34"/>
        <v>0.6</v>
      </c>
      <c r="X88" s="31"/>
      <c r="Y88" s="21">
        <f t="shared" si="35"/>
        <v>0</v>
      </c>
      <c r="Z88" s="21">
        <f t="shared" si="36"/>
        <v>0</v>
      </c>
      <c r="AA88" s="21">
        <f t="shared" si="37"/>
        <v>0</v>
      </c>
      <c r="AB88" s="21">
        <f t="shared" si="38"/>
        <v>0</v>
      </c>
      <c r="AC88" s="21">
        <f t="shared" si="39"/>
        <v>0</v>
      </c>
      <c r="AD88" s="21">
        <f t="shared" si="40"/>
        <v>0.6</v>
      </c>
      <c r="AE88" s="18"/>
      <c r="AF88" s="21">
        <f t="shared" si="41"/>
        <v>0</v>
      </c>
      <c r="AG88" s="18" t="s">
        <v>54</v>
      </c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</row>
    <row r="89" spans="1:60" ht="22.5" outlineLevel="3" x14ac:dyDescent="0.2">
      <c r="A89" s="62">
        <v>176</v>
      </c>
      <c r="B89" s="63" t="s">
        <v>217</v>
      </c>
      <c r="C89" s="76" t="s">
        <v>218</v>
      </c>
      <c r="D89" s="64" t="s">
        <v>50</v>
      </c>
      <c r="E89" s="65">
        <v>6</v>
      </c>
      <c r="F89" s="66"/>
      <c r="G89" s="67">
        <f t="shared" si="28"/>
        <v>0</v>
      </c>
      <c r="H89" s="68" t="s">
        <v>51</v>
      </c>
      <c r="I89" s="69"/>
      <c r="J89" s="70">
        <f t="shared" si="29"/>
        <v>0</v>
      </c>
      <c r="K89" s="66"/>
      <c r="L89" s="67">
        <f t="shared" si="30"/>
        <v>0</v>
      </c>
      <c r="M89" s="67">
        <v>21</v>
      </c>
      <c r="N89" s="67">
        <f t="shared" si="31"/>
        <v>0</v>
      </c>
      <c r="O89" s="67">
        <v>2.5000000000000001E-4</v>
      </c>
      <c r="P89" s="67">
        <f t="shared" si="32"/>
        <v>0</v>
      </c>
      <c r="Q89" s="67">
        <v>0</v>
      </c>
      <c r="R89" s="67">
        <f t="shared" si="33"/>
        <v>0</v>
      </c>
      <c r="S89" s="67"/>
      <c r="T89" s="67" t="s">
        <v>52</v>
      </c>
      <c r="U89" s="71" t="s">
        <v>57</v>
      </c>
      <c r="V89" s="31">
        <v>0.26417000000000002</v>
      </c>
      <c r="W89" s="31">
        <f t="shared" si="34"/>
        <v>1.59</v>
      </c>
      <c r="X89" s="31"/>
      <c r="Y89" s="21">
        <f t="shared" si="35"/>
        <v>0</v>
      </c>
      <c r="Z89" s="21">
        <f t="shared" si="36"/>
        <v>0</v>
      </c>
      <c r="AA89" s="21">
        <f t="shared" si="37"/>
        <v>0</v>
      </c>
      <c r="AB89" s="21">
        <f t="shared" si="38"/>
        <v>0</v>
      </c>
      <c r="AC89" s="21">
        <f t="shared" si="39"/>
        <v>0</v>
      </c>
      <c r="AD89" s="21">
        <f t="shared" si="40"/>
        <v>1.59</v>
      </c>
      <c r="AE89" s="18"/>
      <c r="AF89" s="21">
        <f t="shared" si="41"/>
        <v>0</v>
      </c>
      <c r="AG89" s="18" t="s">
        <v>54</v>
      </c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</row>
    <row r="90" spans="1:60" outlineLevel="3" x14ac:dyDescent="0.2">
      <c r="A90" s="62">
        <v>178</v>
      </c>
      <c r="B90" s="63" t="s">
        <v>219</v>
      </c>
      <c r="C90" s="76" t="s">
        <v>220</v>
      </c>
      <c r="D90" s="64" t="s">
        <v>171</v>
      </c>
      <c r="E90" s="65">
        <v>82</v>
      </c>
      <c r="F90" s="66"/>
      <c r="G90" s="67">
        <f t="shared" si="28"/>
        <v>0</v>
      </c>
      <c r="H90" s="68" t="s">
        <v>51</v>
      </c>
      <c r="I90" s="69"/>
      <c r="J90" s="70">
        <f t="shared" si="29"/>
        <v>0</v>
      </c>
      <c r="K90" s="66"/>
      <c r="L90" s="67">
        <f t="shared" si="30"/>
        <v>0</v>
      </c>
      <c r="M90" s="67">
        <v>21</v>
      </c>
      <c r="N90" s="67">
        <f t="shared" si="31"/>
        <v>0</v>
      </c>
      <c r="O90" s="67">
        <v>0</v>
      </c>
      <c r="P90" s="67">
        <f t="shared" si="32"/>
        <v>0</v>
      </c>
      <c r="Q90" s="67">
        <v>0</v>
      </c>
      <c r="R90" s="67">
        <f t="shared" si="33"/>
        <v>0</v>
      </c>
      <c r="S90" s="67"/>
      <c r="T90" s="67" t="s">
        <v>63</v>
      </c>
      <c r="U90" s="71" t="s">
        <v>57</v>
      </c>
      <c r="V90" s="31">
        <v>6.4150000000000013E-2</v>
      </c>
      <c r="W90" s="31">
        <f t="shared" si="34"/>
        <v>5.26</v>
      </c>
      <c r="X90" s="31"/>
      <c r="Y90" s="21">
        <f t="shared" si="35"/>
        <v>0</v>
      </c>
      <c r="Z90" s="21">
        <f t="shared" si="36"/>
        <v>0</v>
      </c>
      <c r="AA90" s="21">
        <f t="shared" si="37"/>
        <v>0</v>
      </c>
      <c r="AB90" s="21">
        <f t="shared" si="38"/>
        <v>0</v>
      </c>
      <c r="AC90" s="21">
        <f t="shared" si="39"/>
        <v>0</v>
      </c>
      <c r="AD90" s="21">
        <f t="shared" si="40"/>
        <v>5.26</v>
      </c>
      <c r="AE90" s="18"/>
      <c r="AF90" s="21">
        <f t="shared" si="41"/>
        <v>0</v>
      </c>
      <c r="AG90" s="18" t="s">
        <v>54</v>
      </c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</row>
    <row r="91" spans="1:60" outlineLevel="3" x14ac:dyDescent="0.2">
      <c r="A91" s="62">
        <v>180</v>
      </c>
      <c r="B91" s="63" t="s">
        <v>221</v>
      </c>
      <c r="C91" s="76" t="s">
        <v>222</v>
      </c>
      <c r="D91" s="64" t="s">
        <v>171</v>
      </c>
      <c r="E91" s="65">
        <v>38</v>
      </c>
      <c r="F91" s="66"/>
      <c r="G91" s="67">
        <f t="shared" si="28"/>
        <v>0</v>
      </c>
      <c r="H91" s="68" t="s">
        <v>51</v>
      </c>
      <c r="I91" s="69"/>
      <c r="J91" s="70">
        <f t="shared" si="29"/>
        <v>0</v>
      </c>
      <c r="K91" s="66"/>
      <c r="L91" s="67">
        <f t="shared" si="30"/>
        <v>0</v>
      </c>
      <c r="M91" s="67">
        <v>21</v>
      </c>
      <c r="N91" s="67">
        <f t="shared" si="31"/>
        <v>0</v>
      </c>
      <c r="O91" s="67">
        <v>0</v>
      </c>
      <c r="P91" s="67">
        <f t="shared" si="32"/>
        <v>0</v>
      </c>
      <c r="Q91" s="67">
        <v>0</v>
      </c>
      <c r="R91" s="67">
        <f t="shared" si="33"/>
        <v>0</v>
      </c>
      <c r="S91" s="67"/>
      <c r="T91" s="67" t="s">
        <v>52</v>
      </c>
      <c r="U91" s="71" t="s">
        <v>57</v>
      </c>
      <c r="V91" s="31">
        <v>6.480000000000001E-2</v>
      </c>
      <c r="W91" s="31">
        <f t="shared" si="34"/>
        <v>2.46</v>
      </c>
      <c r="X91" s="31"/>
      <c r="Y91" s="21">
        <f t="shared" si="35"/>
        <v>0</v>
      </c>
      <c r="Z91" s="21">
        <f t="shared" si="36"/>
        <v>0</v>
      </c>
      <c r="AA91" s="21">
        <f t="shared" si="37"/>
        <v>0</v>
      </c>
      <c r="AB91" s="21">
        <f t="shared" si="38"/>
        <v>0</v>
      </c>
      <c r="AC91" s="21">
        <f t="shared" si="39"/>
        <v>0</v>
      </c>
      <c r="AD91" s="21">
        <f t="shared" si="40"/>
        <v>2.46</v>
      </c>
      <c r="AE91" s="18"/>
      <c r="AF91" s="21">
        <f t="shared" si="41"/>
        <v>0</v>
      </c>
      <c r="AG91" s="18" t="s">
        <v>54</v>
      </c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</row>
    <row r="92" spans="1:60" ht="22.5" outlineLevel="3" x14ac:dyDescent="0.2">
      <c r="A92" s="62">
        <v>182</v>
      </c>
      <c r="B92" s="63" t="s">
        <v>223</v>
      </c>
      <c r="C92" s="76" t="s">
        <v>224</v>
      </c>
      <c r="D92" s="64" t="s">
        <v>171</v>
      </c>
      <c r="E92" s="65">
        <v>14</v>
      </c>
      <c r="F92" s="66"/>
      <c r="G92" s="67">
        <f t="shared" si="28"/>
        <v>0</v>
      </c>
      <c r="H92" s="68" t="s">
        <v>51</v>
      </c>
      <c r="I92" s="69"/>
      <c r="J92" s="70">
        <f t="shared" si="29"/>
        <v>0</v>
      </c>
      <c r="K92" s="66"/>
      <c r="L92" s="67">
        <f t="shared" si="30"/>
        <v>0</v>
      </c>
      <c r="M92" s="67">
        <v>21</v>
      </c>
      <c r="N92" s="67">
        <f t="shared" si="31"/>
        <v>0</v>
      </c>
      <c r="O92" s="67">
        <v>0</v>
      </c>
      <c r="P92" s="67">
        <f t="shared" si="32"/>
        <v>0</v>
      </c>
      <c r="Q92" s="67">
        <v>0</v>
      </c>
      <c r="R92" s="67">
        <f t="shared" si="33"/>
        <v>0</v>
      </c>
      <c r="S92" s="67"/>
      <c r="T92" s="67" t="s">
        <v>52</v>
      </c>
      <c r="U92" s="71" t="s">
        <v>53</v>
      </c>
      <c r="V92" s="31">
        <v>8.9650000000000007E-2</v>
      </c>
      <c r="W92" s="31">
        <f t="shared" si="34"/>
        <v>1.26</v>
      </c>
      <c r="X92" s="31"/>
      <c r="Y92" s="21">
        <f t="shared" si="35"/>
        <v>0</v>
      </c>
      <c r="Z92" s="21">
        <f t="shared" si="36"/>
        <v>0</v>
      </c>
      <c r="AA92" s="21">
        <f t="shared" si="37"/>
        <v>0</v>
      </c>
      <c r="AB92" s="21">
        <f t="shared" si="38"/>
        <v>0</v>
      </c>
      <c r="AC92" s="21">
        <f t="shared" si="39"/>
        <v>0</v>
      </c>
      <c r="AD92" s="21">
        <f t="shared" si="40"/>
        <v>1.26</v>
      </c>
      <c r="AE92" s="18"/>
      <c r="AF92" s="21">
        <f t="shared" si="41"/>
        <v>0</v>
      </c>
      <c r="AG92" s="18" t="s">
        <v>54</v>
      </c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</row>
    <row r="93" spans="1:60" outlineLevel="3" x14ac:dyDescent="0.2">
      <c r="A93" s="62">
        <v>184</v>
      </c>
      <c r="B93" s="63" t="s">
        <v>225</v>
      </c>
      <c r="C93" s="76" t="s">
        <v>226</v>
      </c>
      <c r="D93" s="64" t="s">
        <v>171</v>
      </c>
      <c r="E93" s="65">
        <v>84</v>
      </c>
      <c r="F93" s="66"/>
      <c r="G93" s="67">
        <f t="shared" si="28"/>
        <v>0</v>
      </c>
      <c r="H93" s="68" t="s">
        <v>51</v>
      </c>
      <c r="I93" s="69"/>
      <c r="J93" s="70">
        <f t="shared" si="29"/>
        <v>0</v>
      </c>
      <c r="K93" s="66"/>
      <c r="L93" s="67">
        <f t="shared" si="30"/>
        <v>0</v>
      </c>
      <c r="M93" s="67">
        <v>21</v>
      </c>
      <c r="N93" s="67">
        <f t="shared" si="31"/>
        <v>0</v>
      </c>
      <c r="O93" s="67">
        <v>0</v>
      </c>
      <c r="P93" s="67">
        <f t="shared" si="32"/>
        <v>0</v>
      </c>
      <c r="Q93" s="67">
        <v>0</v>
      </c>
      <c r="R93" s="67">
        <f t="shared" si="33"/>
        <v>0</v>
      </c>
      <c r="S93" s="67"/>
      <c r="T93" s="67" t="s">
        <v>63</v>
      </c>
      <c r="U93" s="71" t="s">
        <v>57</v>
      </c>
      <c r="V93" s="31">
        <v>0.11586</v>
      </c>
      <c r="W93" s="31">
        <f t="shared" si="34"/>
        <v>9.73</v>
      </c>
      <c r="X93" s="31"/>
      <c r="Y93" s="21">
        <f t="shared" si="35"/>
        <v>0</v>
      </c>
      <c r="Z93" s="21">
        <f t="shared" si="36"/>
        <v>0</v>
      </c>
      <c r="AA93" s="21">
        <f t="shared" si="37"/>
        <v>0</v>
      </c>
      <c r="AB93" s="21">
        <f t="shared" si="38"/>
        <v>0</v>
      </c>
      <c r="AC93" s="21">
        <f t="shared" si="39"/>
        <v>0</v>
      </c>
      <c r="AD93" s="21">
        <f t="shared" si="40"/>
        <v>9.73</v>
      </c>
      <c r="AE93" s="18"/>
      <c r="AF93" s="21">
        <f t="shared" si="41"/>
        <v>0</v>
      </c>
      <c r="AG93" s="18" t="s">
        <v>54</v>
      </c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</row>
    <row r="94" spans="1:60" outlineLevel="3" x14ac:dyDescent="0.2">
      <c r="A94" s="62">
        <v>186</v>
      </c>
      <c r="B94" s="63" t="s">
        <v>227</v>
      </c>
      <c r="C94" s="76" t="s">
        <v>228</v>
      </c>
      <c r="D94" s="64" t="s">
        <v>171</v>
      </c>
      <c r="E94" s="65">
        <v>48</v>
      </c>
      <c r="F94" s="66"/>
      <c r="G94" s="67">
        <f t="shared" si="28"/>
        <v>0</v>
      </c>
      <c r="H94" s="68" t="s">
        <v>51</v>
      </c>
      <c r="I94" s="69"/>
      <c r="J94" s="70">
        <f t="shared" si="29"/>
        <v>0</v>
      </c>
      <c r="K94" s="66"/>
      <c r="L94" s="67">
        <f t="shared" si="30"/>
        <v>0</v>
      </c>
      <c r="M94" s="67">
        <v>21</v>
      </c>
      <c r="N94" s="67">
        <f t="shared" si="31"/>
        <v>0</v>
      </c>
      <c r="O94" s="67">
        <v>0</v>
      </c>
      <c r="P94" s="67">
        <f t="shared" si="32"/>
        <v>0</v>
      </c>
      <c r="Q94" s="67">
        <v>0</v>
      </c>
      <c r="R94" s="67">
        <f t="shared" si="33"/>
        <v>0</v>
      </c>
      <c r="S94" s="67"/>
      <c r="T94" s="67" t="s">
        <v>63</v>
      </c>
      <c r="U94" s="71" t="s">
        <v>53</v>
      </c>
      <c r="V94" s="31">
        <v>9.9550000000000013E-2</v>
      </c>
      <c r="W94" s="31">
        <f t="shared" si="34"/>
        <v>4.78</v>
      </c>
      <c r="X94" s="31"/>
      <c r="Y94" s="21">
        <f t="shared" si="35"/>
        <v>0</v>
      </c>
      <c r="Z94" s="21">
        <f t="shared" si="36"/>
        <v>0</v>
      </c>
      <c r="AA94" s="21">
        <f t="shared" si="37"/>
        <v>0</v>
      </c>
      <c r="AB94" s="21">
        <f t="shared" si="38"/>
        <v>0</v>
      </c>
      <c r="AC94" s="21">
        <f t="shared" si="39"/>
        <v>0</v>
      </c>
      <c r="AD94" s="21">
        <f t="shared" si="40"/>
        <v>4.78</v>
      </c>
      <c r="AE94" s="18"/>
      <c r="AF94" s="21">
        <f t="shared" si="41"/>
        <v>0</v>
      </c>
      <c r="AG94" s="18" t="s">
        <v>54</v>
      </c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</row>
    <row r="95" spans="1:60" outlineLevel="3" x14ac:dyDescent="0.2">
      <c r="A95" s="62">
        <v>188</v>
      </c>
      <c r="B95" s="63" t="s">
        <v>229</v>
      </c>
      <c r="C95" s="76" t="s">
        <v>230</v>
      </c>
      <c r="D95" s="64" t="s">
        <v>171</v>
      </c>
      <c r="E95" s="65">
        <v>14</v>
      </c>
      <c r="F95" s="66"/>
      <c r="G95" s="67">
        <f t="shared" si="28"/>
        <v>0</v>
      </c>
      <c r="H95" s="68" t="s">
        <v>51</v>
      </c>
      <c r="I95" s="69"/>
      <c r="J95" s="70">
        <f t="shared" si="29"/>
        <v>0</v>
      </c>
      <c r="K95" s="66"/>
      <c r="L95" s="67">
        <f t="shared" si="30"/>
        <v>0</v>
      </c>
      <c r="M95" s="67">
        <v>21</v>
      </c>
      <c r="N95" s="67">
        <f t="shared" si="31"/>
        <v>0</v>
      </c>
      <c r="O95" s="67">
        <v>0</v>
      </c>
      <c r="P95" s="67">
        <f t="shared" si="32"/>
        <v>0</v>
      </c>
      <c r="Q95" s="67">
        <v>0</v>
      </c>
      <c r="R95" s="67">
        <f t="shared" si="33"/>
        <v>0</v>
      </c>
      <c r="S95" s="67"/>
      <c r="T95" s="67" t="s">
        <v>52</v>
      </c>
      <c r="U95" s="71" t="s">
        <v>57</v>
      </c>
      <c r="V95" s="31">
        <v>7.2460000000000011E-2</v>
      </c>
      <c r="W95" s="31">
        <f t="shared" si="34"/>
        <v>1.01</v>
      </c>
      <c r="X95" s="31"/>
      <c r="Y95" s="21">
        <f t="shared" si="35"/>
        <v>0</v>
      </c>
      <c r="Z95" s="21">
        <f t="shared" si="36"/>
        <v>0</v>
      </c>
      <c r="AA95" s="21">
        <f t="shared" si="37"/>
        <v>0</v>
      </c>
      <c r="AB95" s="21">
        <f t="shared" si="38"/>
        <v>0</v>
      </c>
      <c r="AC95" s="21">
        <f t="shared" si="39"/>
        <v>0</v>
      </c>
      <c r="AD95" s="21">
        <f t="shared" si="40"/>
        <v>1.01</v>
      </c>
      <c r="AE95" s="18"/>
      <c r="AF95" s="21">
        <f t="shared" si="41"/>
        <v>0</v>
      </c>
      <c r="AG95" s="18" t="s">
        <v>54</v>
      </c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</row>
    <row r="96" spans="1:60" outlineLevel="3" x14ac:dyDescent="0.2">
      <c r="A96" s="62">
        <v>190</v>
      </c>
      <c r="B96" s="63" t="s">
        <v>231</v>
      </c>
      <c r="C96" s="76" t="s">
        <v>232</v>
      </c>
      <c r="D96" s="64" t="s">
        <v>171</v>
      </c>
      <c r="E96" s="65">
        <v>472</v>
      </c>
      <c r="F96" s="66"/>
      <c r="G96" s="67">
        <f t="shared" si="28"/>
        <v>0</v>
      </c>
      <c r="H96" s="68" t="s">
        <v>51</v>
      </c>
      <c r="I96" s="69"/>
      <c r="J96" s="70">
        <f t="shared" si="29"/>
        <v>0</v>
      </c>
      <c r="K96" s="66"/>
      <c r="L96" s="67">
        <f t="shared" si="30"/>
        <v>0</v>
      </c>
      <c r="M96" s="67">
        <v>21</v>
      </c>
      <c r="N96" s="67">
        <f t="shared" si="31"/>
        <v>0</v>
      </c>
      <c r="O96" s="67">
        <v>0</v>
      </c>
      <c r="P96" s="67">
        <f t="shared" si="32"/>
        <v>0</v>
      </c>
      <c r="Q96" s="67">
        <v>0</v>
      </c>
      <c r="R96" s="67">
        <f t="shared" si="33"/>
        <v>0</v>
      </c>
      <c r="S96" s="67"/>
      <c r="T96" s="67" t="s">
        <v>52</v>
      </c>
      <c r="U96" s="71" t="s">
        <v>57</v>
      </c>
      <c r="V96" s="31">
        <v>7.0000000000000007E-2</v>
      </c>
      <c r="W96" s="31">
        <f t="shared" si="34"/>
        <v>33.04</v>
      </c>
      <c r="X96" s="31"/>
      <c r="Y96" s="21">
        <f t="shared" si="35"/>
        <v>0</v>
      </c>
      <c r="Z96" s="21">
        <f t="shared" si="36"/>
        <v>0</v>
      </c>
      <c r="AA96" s="21">
        <f t="shared" si="37"/>
        <v>0</v>
      </c>
      <c r="AB96" s="21">
        <f t="shared" si="38"/>
        <v>0</v>
      </c>
      <c r="AC96" s="21">
        <f t="shared" si="39"/>
        <v>0</v>
      </c>
      <c r="AD96" s="21">
        <f t="shared" si="40"/>
        <v>33.04</v>
      </c>
      <c r="AE96" s="18"/>
      <c r="AF96" s="21">
        <f t="shared" si="41"/>
        <v>0</v>
      </c>
      <c r="AG96" s="18" t="s">
        <v>54</v>
      </c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</row>
    <row r="97" spans="1:60" outlineLevel="3" x14ac:dyDescent="0.2">
      <c r="A97" s="62">
        <v>192</v>
      </c>
      <c r="B97" s="63" t="s">
        <v>233</v>
      </c>
      <c r="C97" s="76" t="s">
        <v>234</v>
      </c>
      <c r="D97" s="64" t="s">
        <v>171</v>
      </c>
      <c r="E97" s="65">
        <v>632</v>
      </c>
      <c r="F97" s="66"/>
      <c r="G97" s="67">
        <f t="shared" si="28"/>
        <v>0</v>
      </c>
      <c r="H97" s="68" t="s">
        <v>51</v>
      </c>
      <c r="I97" s="69"/>
      <c r="J97" s="70">
        <f t="shared" si="29"/>
        <v>0</v>
      </c>
      <c r="K97" s="66"/>
      <c r="L97" s="67">
        <f t="shared" si="30"/>
        <v>0</v>
      </c>
      <c r="M97" s="67">
        <v>21</v>
      </c>
      <c r="N97" s="67">
        <f t="shared" si="31"/>
        <v>0</v>
      </c>
      <c r="O97" s="67">
        <v>0</v>
      </c>
      <c r="P97" s="67">
        <f t="shared" si="32"/>
        <v>0</v>
      </c>
      <c r="Q97" s="67">
        <v>0</v>
      </c>
      <c r="R97" s="67">
        <f t="shared" si="33"/>
        <v>0</v>
      </c>
      <c r="S97" s="67"/>
      <c r="T97" s="67" t="s">
        <v>52</v>
      </c>
      <c r="U97" s="71" t="s">
        <v>57</v>
      </c>
      <c r="V97" s="31">
        <v>7.0000000000000007E-2</v>
      </c>
      <c r="W97" s="31">
        <f t="shared" si="34"/>
        <v>44.24</v>
      </c>
      <c r="X97" s="31"/>
      <c r="Y97" s="21">
        <f t="shared" si="35"/>
        <v>0</v>
      </c>
      <c r="Z97" s="21">
        <f t="shared" si="36"/>
        <v>0</v>
      </c>
      <c r="AA97" s="21">
        <f t="shared" si="37"/>
        <v>0</v>
      </c>
      <c r="AB97" s="21">
        <f t="shared" si="38"/>
        <v>0</v>
      </c>
      <c r="AC97" s="21">
        <f t="shared" si="39"/>
        <v>0</v>
      </c>
      <c r="AD97" s="21">
        <f t="shared" si="40"/>
        <v>44.24</v>
      </c>
      <c r="AE97" s="18"/>
      <c r="AF97" s="21">
        <f t="shared" si="41"/>
        <v>0</v>
      </c>
      <c r="AG97" s="18" t="s">
        <v>54</v>
      </c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</row>
    <row r="98" spans="1:60" outlineLevel="3" x14ac:dyDescent="0.2">
      <c r="A98" s="62">
        <v>195</v>
      </c>
      <c r="B98" s="63" t="s">
        <v>235</v>
      </c>
      <c r="C98" s="76" t="s">
        <v>236</v>
      </c>
      <c r="D98" s="64" t="s">
        <v>171</v>
      </c>
      <c r="E98" s="65">
        <v>900</v>
      </c>
      <c r="F98" s="66"/>
      <c r="G98" s="67">
        <f t="shared" si="28"/>
        <v>0</v>
      </c>
      <c r="H98" s="68" t="s">
        <v>51</v>
      </c>
      <c r="I98" s="69"/>
      <c r="J98" s="70">
        <f t="shared" si="29"/>
        <v>0</v>
      </c>
      <c r="K98" s="66"/>
      <c r="L98" s="67">
        <f t="shared" si="30"/>
        <v>0</v>
      </c>
      <c r="M98" s="67">
        <v>21</v>
      </c>
      <c r="N98" s="67">
        <f t="shared" si="31"/>
        <v>0</v>
      </c>
      <c r="O98" s="67">
        <v>0</v>
      </c>
      <c r="P98" s="67">
        <f t="shared" si="32"/>
        <v>0</v>
      </c>
      <c r="Q98" s="67">
        <v>0</v>
      </c>
      <c r="R98" s="67">
        <f t="shared" si="33"/>
        <v>0</v>
      </c>
      <c r="S98" s="67"/>
      <c r="T98" s="67" t="s">
        <v>52</v>
      </c>
      <c r="U98" s="71" t="s">
        <v>57</v>
      </c>
      <c r="V98" s="31">
        <v>7.0000000000000007E-2</v>
      </c>
      <c r="W98" s="31">
        <f t="shared" si="34"/>
        <v>63</v>
      </c>
      <c r="X98" s="31"/>
      <c r="Y98" s="21">
        <f t="shared" si="35"/>
        <v>0</v>
      </c>
      <c r="Z98" s="21">
        <f t="shared" si="36"/>
        <v>0</v>
      </c>
      <c r="AA98" s="21">
        <f t="shared" si="37"/>
        <v>0</v>
      </c>
      <c r="AB98" s="21">
        <f t="shared" si="38"/>
        <v>0</v>
      </c>
      <c r="AC98" s="21">
        <f t="shared" si="39"/>
        <v>0</v>
      </c>
      <c r="AD98" s="21">
        <f t="shared" si="40"/>
        <v>63</v>
      </c>
      <c r="AE98" s="18"/>
      <c r="AF98" s="21">
        <f t="shared" si="41"/>
        <v>0</v>
      </c>
      <c r="AG98" s="18" t="s">
        <v>54</v>
      </c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</row>
    <row r="99" spans="1:60" outlineLevel="3" x14ac:dyDescent="0.2">
      <c r="A99" s="62">
        <v>197</v>
      </c>
      <c r="B99" s="63" t="s">
        <v>237</v>
      </c>
      <c r="C99" s="76" t="s">
        <v>238</v>
      </c>
      <c r="D99" s="64" t="s">
        <v>171</v>
      </c>
      <c r="E99" s="65">
        <v>35</v>
      </c>
      <c r="F99" s="66"/>
      <c r="G99" s="67">
        <f t="shared" si="28"/>
        <v>0</v>
      </c>
      <c r="H99" s="68" t="s">
        <v>51</v>
      </c>
      <c r="I99" s="69"/>
      <c r="J99" s="70">
        <f t="shared" si="29"/>
        <v>0</v>
      </c>
      <c r="K99" s="66"/>
      <c r="L99" s="67">
        <f t="shared" si="30"/>
        <v>0</v>
      </c>
      <c r="M99" s="67">
        <v>21</v>
      </c>
      <c r="N99" s="67">
        <f t="shared" si="31"/>
        <v>0</v>
      </c>
      <c r="O99" s="67">
        <v>0</v>
      </c>
      <c r="P99" s="67">
        <f t="shared" si="32"/>
        <v>0</v>
      </c>
      <c r="Q99" s="67">
        <v>0</v>
      </c>
      <c r="R99" s="67">
        <f t="shared" si="33"/>
        <v>0</v>
      </c>
      <c r="S99" s="67"/>
      <c r="T99" s="67" t="s">
        <v>52</v>
      </c>
      <c r="U99" s="71" t="s">
        <v>57</v>
      </c>
      <c r="V99" s="31">
        <v>9.9550000000000013E-2</v>
      </c>
      <c r="W99" s="31">
        <f t="shared" si="34"/>
        <v>3.48</v>
      </c>
      <c r="X99" s="31"/>
      <c r="Y99" s="21">
        <f t="shared" si="35"/>
        <v>0</v>
      </c>
      <c r="Z99" s="21">
        <f t="shared" si="36"/>
        <v>0</v>
      </c>
      <c r="AA99" s="21">
        <f t="shared" si="37"/>
        <v>0</v>
      </c>
      <c r="AB99" s="21">
        <f t="shared" si="38"/>
        <v>0</v>
      </c>
      <c r="AC99" s="21">
        <f t="shared" si="39"/>
        <v>0</v>
      </c>
      <c r="AD99" s="21">
        <f t="shared" si="40"/>
        <v>3.48</v>
      </c>
      <c r="AE99" s="18"/>
      <c r="AF99" s="21">
        <f t="shared" si="41"/>
        <v>0</v>
      </c>
      <c r="AG99" s="18" t="s">
        <v>54</v>
      </c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</row>
    <row r="100" spans="1:60" outlineLevel="3" x14ac:dyDescent="0.2">
      <c r="A100" s="62">
        <v>199</v>
      </c>
      <c r="B100" s="63" t="s">
        <v>239</v>
      </c>
      <c r="C100" s="76" t="s">
        <v>240</v>
      </c>
      <c r="D100" s="64" t="s">
        <v>171</v>
      </c>
      <c r="E100" s="65">
        <v>320</v>
      </c>
      <c r="F100" s="66"/>
      <c r="G100" s="67">
        <f t="shared" si="28"/>
        <v>0</v>
      </c>
      <c r="H100" s="68" t="s">
        <v>51</v>
      </c>
      <c r="I100" s="69"/>
      <c r="J100" s="70">
        <f t="shared" si="29"/>
        <v>0</v>
      </c>
      <c r="K100" s="66"/>
      <c r="L100" s="67">
        <f t="shared" si="30"/>
        <v>0</v>
      </c>
      <c r="M100" s="67">
        <v>21</v>
      </c>
      <c r="N100" s="67">
        <f t="shared" si="31"/>
        <v>0</v>
      </c>
      <c r="O100" s="67">
        <v>0</v>
      </c>
      <c r="P100" s="67">
        <f t="shared" si="32"/>
        <v>0</v>
      </c>
      <c r="Q100" s="67">
        <v>0</v>
      </c>
      <c r="R100" s="67">
        <f t="shared" si="33"/>
        <v>0</v>
      </c>
      <c r="S100" s="67"/>
      <c r="T100" s="67" t="s">
        <v>63</v>
      </c>
      <c r="U100" s="71" t="s">
        <v>53</v>
      </c>
      <c r="V100" s="31">
        <v>9.0500000000000011E-2</v>
      </c>
      <c r="W100" s="31">
        <f t="shared" si="34"/>
        <v>28.96</v>
      </c>
      <c r="X100" s="31"/>
      <c r="Y100" s="21">
        <f t="shared" si="35"/>
        <v>0</v>
      </c>
      <c r="Z100" s="21">
        <f t="shared" si="36"/>
        <v>0</v>
      </c>
      <c r="AA100" s="21">
        <f t="shared" si="37"/>
        <v>0</v>
      </c>
      <c r="AB100" s="21">
        <f t="shared" si="38"/>
        <v>0</v>
      </c>
      <c r="AC100" s="21">
        <f t="shared" si="39"/>
        <v>0</v>
      </c>
      <c r="AD100" s="21">
        <f t="shared" si="40"/>
        <v>28.96</v>
      </c>
      <c r="AE100" s="18"/>
      <c r="AF100" s="21">
        <f t="shared" si="41"/>
        <v>0</v>
      </c>
      <c r="AG100" s="18" t="s">
        <v>54</v>
      </c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</row>
    <row r="101" spans="1:60" outlineLevel="3" x14ac:dyDescent="0.2">
      <c r="A101" s="62">
        <v>201</v>
      </c>
      <c r="B101" s="63" t="s">
        <v>241</v>
      </c>
      <c r="C101" s="76" t="s">
        <v>242</v>
      </c>
      <c r="D101" s="64" t="s">
        <v>171</v>
      </c>
      <c r="E101" s="65">
        <v>25</v>
      </c>
      <c r="F101" s="66"/>
      <c r="G101" s="67">
        <f t="shared" si="28"/>
        <v>0</v>
      </c>
      <c r="H101" s="68" t="s">
        <v>51</v>
      </c>
      <c r="I101" s="69"/>
      <c r="J101" s="70">
        <f t="shared" si="29"/>
        <v>0</v>
      </c>
      <c r="K101" s="66"/>
      <c r="L101" s="67">
        <f t="shared" si="30"/>
        <v>0</v>
      </c>
      <c r="M101" s="67">
        <v>21</v>
      </c>
      <c r="N101" s="67">
        <f t="shared" si="31"/>
        <v>0</v>
      </c>
      <c r="O101" s="67">
        <v>0</v>
      </c>
      <c r="P101" s="67">
        <f t="shared" si="32"/>
        <v>0</v>
      </c>
      <c r="Q101" s="67">
        <v>0</v>
      </c>
      <c r="R101" s="67">
        <f t="shared" si="33"/>
        <v>0</v>
      </c>
      <c r="S101" s="67"/>
      <c r="T101" s="67" t="s">
        <v>52</v>
      </c>
      <c r="U101" s="71" t="s">
        <v>53</v>
      </c>
      <c r="V101" s="31">
        <v>9.0500000000000011E-2</v>
      </c>
      <c r="W101" s="31">
        <f t="shared" si="34"/>
        <v>2.2599999999999998</v>
      </c>
      <c r="X101" s="31"/>
      <c r="Y101" s="21">
        <f t="shared" si="35"/>
        <v>0</v>
      </c>
      <c r="Z101" s="21">
        <f t="shared" si="36"/>
        <v>0</v>
      </c>
      <c r="AA101" s="21">
        <f t="shared" si="37"/>
        <v>0</v>
      </c>
      <c r="AB101" s="21">
        <f t="shared" si="38"/>
        <v>0</v>
      </c>
      <c r="AC101" s="21">
        <f t="shared" si="39"/>
        <v>0</v>
      </c>
      <c r="AD101" s="21">
        <f t="shared" si="40"/>
        <v>2.2599999999999998</v>
      </c>
      <c r="AE101" s="18"/>
      <c r="AF101" s="21">
        <f t="shared" si="41"/>
        <v>0</v>
      </c>
      <c r="AG101" s="18" t="s">
        <v>54</v>
      </c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</row>
    <row r="102" spans="1:60" outlineLevel="3" x14ac:dyDescent="0.2">
      <c r="A102" s="62">
        <v>203</v>
      </c>
      <c r="B102" s="63" t="s">
        <v>243</v>
      </c>
      <c r="C102" s="76" t="s">
        <v>244</v>
      </c>
      <c r="D102" s="64" t="s">
        <v>171</v>
      </c>
      <c r="E102" s="65">
        <v>20</v>
      </c>
      <c r="F102" s="66"/>
      <c r="G102" s="67">
        <f t="shared" si="28"/>
        <v>0</v>
      </c>
      <c r="H102" s="68" t="s">
        <v>51</v>
      </c>
      <c r="I102" s="69"/>
      <c r="J102" s="70">
        <f t="shared" si="29"/>
        <v>0</v>
      </c>
      <c r="K102" s="66"/>
      <c r="L102" s="67">
        <f t="shared" si="30"/>
        <v>0</v>
      </c>
      <c r="M102" s="67">
        <v>21</v>
      </c>
      <c r="N102" s="67">
        <f t="shared" si="31"/>
        <v>0</v>
      </c>
      <c r="O102" s="67">
        <v>0</v>
      </c>
      <c r="P102" s="67">
        <f t="shared" si="32"/>
        <v>0</v>
      </c>
      <c r="Q102" s="67">
        <v>0</v>
      </c>
      <c r="R102" s="67">
        <f t="shared" si="33"/>
        <v>0</v>
      </c>
      <c r="S102" s="67"/>
      <c r="T102" s="67" t="s">
        <v>52</v>
      </c>
      <c r="U102" s="71" t="s">
        <v>53</v>
      </c>
      <c r="V102" s="31">
        <v>0</v>
      </c>
      <c r="W102" s="31">
        <f t="shared" si="34"/>
        <v>0</v>
      </c>
      <c r="X102" s="31"/>
      <c r="Y102" s="21">
        <f t="shared" si="35"/>
        <v>0</v>
      </c>
      <c r="Z102" s="21">
        <f t="shared" si="36"/>
        <v>0</v>
      </c>
      <c r="AA102" s="21">
        <f t="shared" si="37"/>
        <v>0</v>
      </c>
      <c r="AB102" s="21">
        <f t="shared" si="38"/>
        <v>0</v>
      </c>
      <c r="AC102" s="21">
        <f t="shared" si="39"/>
        <v>0</v>
      </c>
      <c r="AD102" s="21">
        <f t="shared" si="40"/>
        <v>0</v>
      </c>
      <c r="AE102" s="18"/>
      <c r="AF102" s="21">
        <f t="shared" si="41"/>
        <v>0</v>
      </c>
      <c r="AG102" s="18" t="s">
        <v>54</v>
      </c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</row>
    <row r="103" spans="1:60" ht="22.5" outlineLevel="3" x14ac:dyDescent="0.2">
      <c r="A103" s="62">
        <v>206</v>
      </c>
      <c r="B103" s="63" t="s">
        <v>245</v>
      </c>
      <c r="C103" s="76" t="s">
        <v>246</v>
      </c>
      <c r="D103" s="64" t="s">
        <v>171</v>
      </c>
      <c r="E103" s="65">
        <v>280</v>
      </c>
      <c r="F103" s="66"/>
      <c r="G103" s="67">
        <f t="shared" si="28"/>
        <v>0</v>
      </c>
      <c r="H103" s="68" t="s">
        <v>51</v>
      </c>
      <c r="I103" s="69"/>
      <c r="J103" s="70">
        <f t="shared" si="29"/>
        <v>0</v>
      </c>
      <c r="K103" s="66"/>
      <c r="L103" s="67">
        <f t="shared" si="30"/>
        <v>0</v>
      </c>
      <c r="M103" s="67">
        <v>21</v>
      </c>
      <c r="N103" s="67">
        <f t="shared" si="31"/>
        <v>0</v>
      </c>
      <c r="O103" s="67">
        <v>0</v>
      </c>
      <c r="P103" s="67">
        <f t="shared" si="32"/>
        <v>0</v>
      </c>
      <c r="Q103" s="67">
        <v>0</v>
      </c>
      <c r="R103" s="67">
        <f t="shared" si="33"/>
        <v>0</v>
      </c>
      <c r="S103" s="67"/>
      <c r="T103" s="67" t="s">
        <v>52</v>
      </c>
      <c r="U103" s="71" t="s">
        <v>53</v>
      </c>
      <c r="V103" s="31">
        <v>4.5000000000000005E-2</v>
      </c>
      <c r="W103" s="31">
        <f t="shared" si="34"/>
        <v>12.6</v>
      </c>
      <c r="X103" s="31"/>
      <c r="Y103" s="21">
        <f t="shared" si="35"/>
        <v>0</v>
      </c>
      <c r="Z103" s="21">
        <f t="shared" si="36"/>
        <v>0</v>
      </c>
      <c r="AA103" s="21">
        <f t="shared" si="37"/>
        <v>0</v>
      </c>
      <c r="AB103" s="21">
        <f t="shared" si="38"/>
        <v>0</v>
      </c>
      <c r="AC103" s="21">
        <f t="shared" si="39"/>
        <v>0</v>
      </c>
      <c r="AD103" s="21">
        <f t="shared" si="40"/>
        <v>12.6</v>
      </c>
      <c r="AE103" s="18"/>
      <c r="AF103" s="21">
        <f t="shared" si="41"/>
        <v>0</v>
      </c>
      <c r="AG103" s="18" t="s">
        <v>54</v>
      </c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  <c r="BD103" s="18"/>
      <c r="BE103" s="18"/>
      <c r="BF103" s="18"/>
      <c r="BG103" s="18"/>
      <c r="BH103" s="18"/>
    </row>
    <row r="104" spans="1:60" outlineLevel="3" x14ac:dyDescent="0.2">
      <c r="A104" s="62">
        <v>209</v>
      </c>
      <c r="B104" s="63" t="s">
        <v>247</v>
      </c>
      <c r="C104" s="76" t="s">
        <v>248</v>
      </c>
      <c r="D104" s="64" t="s">
        <v>50</v>
      </c>
      <c r="E104" s="65">
        <v>14</v>
      </c>
      <c r="F104" s="66"/>
      <c r="G104" s="67">
        <f t="shared" si="28"/>
        <v>0</v>
      </c>
      <c r="H104" s="68" t="s">
        <v>51</v>
      </c>
      <c r="I104" s="69"/>
      <c r="J104" s="70">
        <f t="shared" si="29"/>
        <v>0</v>
      </c>
      <c r="K104" s="66"/>
      <c r="L104" s="67">
        <f t="shared" si="30"/>
        <v>0</v>
      </c>
      <c r="M104" s="67">
        <v>21</v>
      </c>
      <c r="N104" s="67">
        <f t="shared" si="31"/>
        <v>0</v>
      </c>
      <c r="O104" s="67">
        <v>0</v>
      </c>
      <c r="P104" s="67">
        <f t="shared" si="32"/>
        <v>0</v>
      </c>
      <c r="Q104" s="67">
        <v>0</v>
      </c>
      <c r="R104" s="67">
        <f t="shared" si="33"/>
        <v>0</v>
      </c>
      <c r="S104" s="67"/>
      <c r="T104" s="67" t="s">
        <v>52</v>
      </c>
      <c r="U104" s="71" t="s">
        <v>53</v>
      </c>
      <c r="V104" s="31">
        <v>5.3830000000000003E-2</v>
      </c>
      <c r="W104" s="31">
        <f t="shared" si="34"/>
        <v>0.75</v>
      </c>
      <c r="X104" s="31"/>
      <c r="Y104" s="21">
        <f t="shared" si="35"/>
        <v>0</v>
      </c>
      <c r="Z104" s="21">
        <f t="shared" si="36"/>
        <v>0</v>
      </c>
      <c r="AA104" s="21">
        <f t="shared" si="37"/>
        <v>0</v>
      </c>
      <c r="AB104" s="21">
        <f t="shared" si="38"/>
        <v>0</v>
      </c>
      <c r="AC104" s="21">
        <f t="shared" si="39"/>
        <v>0</v>
      </c>
      <c r="AD104" s="21">
        <f t="shared" si="40"/>
        <v>0.75</v>
      </c>
      <c r="AE104" s="18"/>
      <c r="AF104" s="21">
        <f t="shared" si="41"/>
        <v>0</v>
      </c>
      <c r="AG104" s="18" t="s">
        <v>54</v>
      </c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  <c r="BA104" s="18"/>
      <c r="BB104" s="18"/>
      <c r="BC104" s="18"/>
      <c r="BD104" s="18"/>
      <c r="BE104" s="18"/>
      <c r="BF104" s="18"/>
      <c r="BG104" s="18"/>
      <c r="BH104" s="18"/>
    </row>
    <row r="105" spans="1:60" outlineLevel="3" x14ac:dyDescent="0.2">
      <c r="A105" s="62">
        <v>210</v>
      </c>
      <c r="B105" s="63" t="s">
        <v>249</v>
      </c>
      <c r="C105" s="76" t="s">
        <v>250</v>
      </c>
      <c r="D105" s="64" t="s">
        <v>171</v>
      </c>
      <c r="E105" s="65">
        <v>58</v>
      </c>
      <c r="F105" s="66"/>
      <c r="G105" s="67">
        <f t="shared" si="28"/>
        <v>0</v>
      </c>
      <c r="H105" s="68" t="s">
        <v>51</v>
      </c>
      <c r="I105" s="69"/>
      <c r="J105" s="70">
        <f t="shared" si="29"/>
        <v>0</v>
      </c>
      <c r="K105" s="66"/>
      <c r="L105" s="67">
        <f t="shared" si="30"/>
        <v>0</v>
      </c>
      <c r="M105" s="67">
        <v>21</v>
      </c>
      <c r="N105" s="67">
        <f t="shared" si="31"/>
        <v>0</v>
      </c>
      <c r="O105" s="67">
        <v>2.0000000000000002E-5</v>
      </c>
      <c r="P105" s="67">
        <f t="shared" si="32"/>
        <v>0</v>
      </c>
      <c r="Q105" s="67">
        <v>0</v>
      </c>
      <c r="R105" s="67">
        <f t="shared" si="33"/>
        <v>0</v>
      </c>
      <c r="S105" s="67"/>
      <c r="T105" s="67" t="s">
        <v>52</v>
      </c>
      <c r="U105" s="71" t="s">
        <v>57</v>
      </c>
      <c r="V105" s="31">
        <v>0.14000000000000001</v>
      </c>
      <c r="W105" s="31">
        <f t="shared" si="34"/>
        <v>8.1199999999999992</v>
      </c>
      <c r="X105" s="31"/>
      <c r="Y105" s="21">
        <f t="shared" si="35"/>
        <v>0</v>
      </c>
      <c r="Z105" s="21">
        <f t="shared" si="36"/>
        <v>0</v>
      </c>
      <c r="AA105" s="21">
        <f t="shared" si="37"/>
        <v>0</v>
      </c>
      <c r="AB105" s="21">
        <f t="shared" si="38"/>
        <v>0</v>
      </c>
      <c r="AC105" s="21">
        <f t="shared" si="39"/>
        <v>0</v>
      </c>
      <c r="AD105" s="21">
        <f t="shared" si="40"/>
        <v>8.1199999999999992</v>
      </c>
      <c r="AE105" s="18"/>
      <c r="AF105" s="21">
        <f t="shared" si="41"/>
        <v>0</v>
      </c>
      <c r="AG105" s="18" t="s">
        <v>54</v>
      </c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</row>
    <row r="106" spans="1:60" ht="22.5" outlineLevel="3" x14ac:dyDescent="0.2">
      <c r="A106" s="62">
        <v>211</v>
      </c>
      <c r="B106" s="63" t="s">
        <v>251</v>
      </c>
      <c r="C106" s="76" t="s">
        <v>252</v>
      </c>
      <c r="D106" s="64" t="s">
        <v>50</v>
      </c>
      <c r="E106" s="65">
        <v>16</v>
      </c>
      <c r="F106" s="66"/>
      <c r="G106" s="67">
        <f t="shared" ref="G106:G115" si="42">ROUND(E106*F106,2)</f>
        <v>0</v>
      </c>
      <c r="H106" s="68" t="s">
        <v>51</v>
      </c>
      <c r="I106" s="69"/>
      <c r="J106" s="70">
        <f t="shared" ref="J106:J115" si="43">ROUND(E106*I106,2)</f>
        <v>0</v>
      </c>
      <c r="K106" s="66"/>
      <c r="L106" s="67">
        <f t="shared" ref="L106:L115" si="44">ROUND(E106*K106,2)</f>
        <v>0</v>
      </c>
      <c r="M106" s="67">
        <v>21</v>
      </c>
      <c r="N106" s="67">
        <f t="shared" ref="N106:N115" si="45">G106*(1+M106/100)</f>
        <v>0</v>
      </c>
      <c r="O106" s="67">
        <v>2.7200000000000002E-3</v>
      </c>
      <c r="P106" s="67">
        <f t="shared" ref="P106:P115" si="46">ROUND(E106*O106,2)</f>
        <v>0.04</v>
      </c>
      <c r="Q106" s="67">
        <v>0</v>
      </c>
      <c r="R106" s="67">
        <f t="shared" ref="R106:R115" si="47">ROUND(E106*Q106,2)</f>
        <v>0</v>
      </c>
      <c r="S106" s="67"/>
      <c r="T106" s="67" t="s">
        <v>52</v>
      </c>
      <c r="U106" s="71" t="s">
        <v>57</v>
      </c>
      <c r="V106" s="31">
        <v>0.33700000000000002</v>
      </c>
      <c r="W106" s="31">
        <f t="shared" ref="W106:W115" si="48">ROUND(E106*V106,2)</f>
        <v>5.39</v>
      </c>
      <c r="X106" s="31"/>
      <c r="Y106" s="21">
        <f t="shared" ref="Y106:Y115" si="49">J106</f>
        <v>0</v>
      </c>
      <c r="Z106" s="21">
        <f t="shared" ref="Z106:Z115" si="50">L106</f>
        <v>0</v>
      </c>
      <c r="AA106" s="21">
        <f t="shared" ref="AA106:AA115" si="51">N106</f>
        <v>0</v>
      </c>
      <c r="AB106" s="21">
        <f t="shared" ref="AB106:AB115" si="52">P106</f>
        <v>0.04</v>
      </c>
      <c r="AC106" s="21">
        <f t="shared" ref="AC106:AC115" si="53">R106</f>
        <v>0</v>
      </c>
      <c r="AD106" s="21">
        <f t="shared" ref="AD106:AD115" si="54">W106</f>
        <v>5.39</v>
      </c>
      <c r="AE106" s="18"/>
      <c r="AF106" s="21">
        <f t="shared" ref="AF106:AF116" si="55">G106</f>
        <v>0</v>
      </c>
      <c r="AG106" s="18" t="s">
        <v>54</v>
      </c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</row>
    <row r="107" spans="1:60" ht="22.5" outlineLevel="3" x14ac:dyDescent="0.2">
      <c r="A107" s="62">
        <v>212</v>
      </c>
      <c r="B107" s="63" t="s">
        <v>253</v>
      </c>
      <c r="C107" s="76" t="s">
        <v>254</v>
      </c>
      <c r="D107" s="64" t="s">
        <v>50</v>
      </c>
      <c r="E107" s="65">
        <v>9</v>
      </c>
      <c r="F107" s="66"/>
      <c r="G107" s="67">
        <f t="shared" si="42"/>
        <v>0</v>
      </c>
      <c r="H107" s="68" t="s">
        <v>51</v>
      </c>
      <c r="I107" s="69"/>
      <c r="J107" s="70">
        <f t="shared" si="43"/>
        <v>0</v>
      </c>
      <c r="K107" s="66"/>
      <c r="L107" s="67">
        <f t="shared" si="44"/>
        <v>0</v>
      </c>
      <c r="M107" s="67">
        <v>21</v>
      </c>
      <c r="N107" s="67">
        <f t="shared" si="45"/>
        <v>0</v>
      </c>
      <c r="O107" s="67">
        <v>3.3500000000000001E-3</v>
      </c>
      <c r="P107" s="67">
        <f t="shared" si="46"/>
        <v>0.03</v>
      </c>
      <c r="Q107" s="67">
        <v>0</v>
      </c>
      <c r="R107" s="67">
        <f t="shared" si="47"/>
        <v>0</v>
      </c>
      <c r="S107" s="67"/>
      <c r="T107" s="67" t="s">
        <v>52</v>
      </c>
      <c r="U107" s="71" t="s">
        <v>53</v>
      </c>
      <c r="V107" s="31">
        <v>0.55600000000000005</v>
      </c>
      <c r="W107" s="31">
        <f t="shared" si="48"/>
        <v>5</v>
      </c>
      <c r="X107" s="31"/>
      <c r="Y107" s="21">
        <f t="shared" si="49"/>
        <v>0</v>
      </c>
      <c r="Z107" s="21">
        <f t="shared" si="50"/>
        <v>0</v>
      </c>
      <c r="AA107" s="21">
        <f t="shared" si="51"/>
        <v>0</v>
      </c>
      <c r="AB107" s="21">
        <f t="shared" si="52"/>
        <v>0.03</v>
      </c>
      <c r="AC107" s="21">
        <f t="shared" si="53"/>
        <v>0</v>
      </c>
      <c r="AD107" s="21">
        <f t="shared" si="54"/>
        <v>5</v>
      </c>
      <c r="AE107" s="18"/>
      <c r="AF107" s="21">
        <f t="shared" si="55"/>
        <v>0</v>
      </c>
      <c r="AG107" s="18" t="s">
        <v>54</v>
      </c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</row>
    <row r="108" spans="1:60" ht="22.5" outlineLevel="3" x14ac:dyDescent="0.2">
      <c r="A108" s="62">
        <v>213</v>
      </c>
      <c r="B108" s="63" t="s">
        <v>255</v>
      </c>
      <c r="C108" s="76" t="s">
        <v>256</v>
      </c>
      <c r="D108" s="64" t="s">
        <v>50</v>
      </c>
      <c r="E108" s="65">
        <v>6</v>
      </c>
      <c r="F108" s="66"/>
      <c r="G108" s="67">
        <f t="shared" si="42"/>
        <v>0</v>
      </c>
      <c r="H108" s="68" t="s">
        <v>51</v>
      </c>
      <c r="I108" s="69"/>
      <c r="J108" s="70">
        <f t="shared" si="43"/>
        <v>0</v>
      </c>
      <c r="K108" s="66"/>
      <c r="L108" s="67">
        <f t="shared" si="44"/>
        <v>0</v>
      </c>
      <c r="M108" s="67">
        <v>21</v>
      </c>
      <c r="N108" s="67">
        <f t="shared" si="45"/>
        <v>0</v>
      </c>
      <c r="O108" s="67">
        <v>7.79E-3</v>
      </c>
      <c r="P108" s="67">
        <f t="shared" si="46"/>
        <v>0.05</v>
      </c>
      <c r="Q108" s="67">
        <v>0</v>
      </c>
      <c r="R108" s="67">
        <f t="shared" si="47"/>
        <v>0</v>
      </c>
      <c r="S108" s="67"/>
      <c r="T108" s="67" t="s">
        <v>52</v>
      </c>
      <c r="U108" s="71" t="s">
        <v>57</v>
      </c>
      <c r="V108" s="31">
        <v>1.921</v>
      </c>
      <c r="W108" s="31">
        <f t="shared" si="48"/>
        <v>11.53</v>
      </c>
      <c r="X108" s="31"/>
      <c r="Y108" s="21">
        <f t="shared" si="49"/>
        <v>0</v>
      </c>
      <c r="Z108" s="21">
        <f t="shared" si="50"/>
        <v>0</v>
      </c>
      <c r="AA108" s="21">
        <f t="shared" si="51"/>
        <v>0</v>
      </c>
      <c r="AB108" s="21">
        <f t="shared" si="52"/>
        <v>0.05</v>
      </c>
      <c r="AC108" s="21">
        <f t="shared" si="53"/>
        <v>0</v>
      </c>
      <c r="AD108" s="21">
        <f t="shared" si="54"/>
        <v>11.53</v>
      </c>
      <c r="AE108" s="18"/>
      <c r="AF108" s="21">
        <f t="shared" si="55"/>
        <v>0</v>
      </c>
      <c r="AG108" s="18" t="s">
        <v>54</v>
      </c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</row>
    <row r="109" spans="1:60" outlineLevel="3" x14ac:dyDescent="0.2">
      <c r="A109" s="62">
        <v>214</v>
      </c>
      <c r="B109" s="63" t="s">
        <v>257</v>
      </c>
      <c r="C109" s="76" t="s">
        <v>258</v>
      </c>
      <c r="D109" s="64" t="s">
        <v>171</v>
      </c>
      <c r="E109" s="65">
        <v>284</v>
      </c>
      <c r="F109" s="66"/>
      <c r="G109" s="67">
        <f t="shared" si="42"/>
        <v>0</v>
      </c>
      <c r="H109" s="68" t="s">
        <v>51</v>
      </c>
      <c r="I109" s="69"/>
      <c r="J109" s="70">
        <f t="shared" si="43"/>
        <v>0</v>
      </c>
      <c r="K109" s="66"/>
      <c r="L109" s="67">
        <f t="shared" si="44"/>
        <v>0</v>
      </c>
      <c r="M109" s="67">
        <v>21</v>
      </c>
      <c r="N109" s="67">
        <f t="shared" si="45"/>
        <v>0</v>
      </c>
      <c r="O109" s="67">
        <v>4.9000000000000009E-4</v>
      </c>
      <c r="P109" s="67">
        <f t="shared" si="46"/>
        <v>0.14000000000000001</v>
      </c>
      <c r="Q109" s="67">
        <v>2E-3</v>
      </c>
      <c r="R109" s="67">
        <f t="shared" si="47"/>
        <v>0.56999999999999995</v>
      </c>
      <c r="S109" s="67"/>
      <c r="T109" s="67" t="s">
        <v>52</v>
      </c>
      <c r="U109" s="71" t="s">
        <v>57</v>
      </c>
      <c r="V109" s="31">
        <v>0.17600000000000002</v>
      </c>
      <c r="W109" s="31">
        <f t="shared" si="48"/>
        <v>49.98</v>
      </c>
      <c r="X109" s="31"/>
      <c r="Y109" s="21">
        <f t="shared" si="49"/>
        <v>0</v>
      </c>
      <c r="Z109" s="21">
        <f t="shared" si="50"/>
        <v>0</v>
      </c>
      <c r="AA109" s="21">
        <f t="shared" si="51"/>
        <v>0</v>
      </c>
      <c r="AB109" s="21">
        <f t="shared" si="52"/>
        <v>0.14000000000000001</v>
      </c>
      <c r="AC109" s="21">
        <f t="shared" si="53"/>
        <v>0.56999999999999995</v>
      </c>
      <c r="AD109" s="21">
        <f t="shared" si="54"/>
        <v>49.98</v>
      </c>
      <c r="AE109" s="18"/>
      <c r="AF109" s="21">
        <f t="shared" si="55"/>
        <v>0</v>
      </c>
      <c r="AG109" s="18" t="s">
        <v>54</v>
      </c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</row>
    <row r="110" spans="1:60" outlineLevel="3" x14ac:dyDescent="0.2">
      <c r="A110" s="62">
        <v>215</v>
      </c>
      <c r="B110" s="63" t="s">
        <v>259</v>
      </c>
      <c r="C110" s="76" t="s">
        <v>260</v>
      </c>
      <c r="D110" s="64" t="s">
        <v>171</v>
      </c>
      <c r="E110" s="65">
        <v>51</v>
      </c>
      <c r="F110" s="66"/>
      <c r="G110" s="67">
        <f t="shared" si="42"/>
        <v>0</v>
      </c>
      <c r="H110" s="68" t="s">
        <v>51</v>
      </c>
      <c r="I110" s="69"/>
      <c r="J110" s="70">
        <f t="shared" si="43"/>
        <v>0</v>
      </c>
      <c r="K110" s="66"/>
      <c r="L110" s="67">
        <f t="shared" si="44"/>
        <v>0</v>
      </c>
      <c r="M110" s="67">
        <v>21</v>
      </c>
      <c r="N110" s="67">
        <f t="shared" si="45"/>
        <v>0</v>
      </c>
      <c r="O110" s="67">
        <v>4.9000000000000009E-4</v>
      </c>
      <c r="P110" s="67">
        <f t="shared" si="46"/>
        <v>0.02</v>
      </c>
      <c r="Q110" s="67">
        <v>6.0000000000000001E-3</v>
      </c>
      <c r="R110" s="67">
        <f t="shared" si="47"/>
        <v>0.31</v>
      </c>
      <c r="S110" s="67"/>
      <c r="T110" s="67" t="s">
        <v>52</v>
      </c>
      <c r="U110" s="71" t="s">
        <v>57</v>
      </c>
      <c r="V110" s="31">
        <v>0.27400000000000002</v>
      </c>
      <c r="W110" s="31">
        <f t="shared" si="48"/>
        <v>13.97</v>
      </c>
      <c r="X110" s="31"/>
      <c r="Y110" s="21">
        <f t="shared" si="49"/>
        <v>0</v>
      </c>
      <c r="Z110" s="21">
        <f t="shared" si="50"/>
        <v>0</v>
      </c>
      <c r="AA110" s="21">
        <f t="shared" si="51"/>
        <v>0</v>
      </c>
      <c r="AB110" s="21">
        <f t="shared" si="52"/>
        <v>0.02</v>
      </c>
      <c r="AC110" s="21">
        <f t="shared" si="53"/>
        <v>0.31</v>
      </c>
      <c r="AD110" s="21">
        <f t="shared" si="54"/>
        <v>13.97</v>
      </c>
      <c r="AE110" s="18"/>
      <c r="AF110" s="21">
        <f t="shared" si="55"/>
        <v>0</v>
      </c>
      <c r="AG110" s="18" t="s">
        <v>54</v>
      </c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</row>
    <row r="111" spans="1:60" outlineLevel="3" x14ac:dyDescent="0.2">
      <c r="A111" s="62">
        <v>216</v>
      </c>
      <c r="B111" s="63" t="s">
        <v>261</v>
      </c>
      <c r="C111" s="76" t="s">
        <v>262</v>
      </c>
      <c r="D111" s="64" t="s">
        <v>171</v>
      </c>
      <c r="E111" s="65">
        <v>26</v>
      </c>
      <c r="F111" s="66"/>
      <c r="G111" s="67">
        <f t="shared" si="42"/>
        <v>0</v>
      </c>
      <c r="H111" s="68" t="s">
        <v>51</v>
      </c>
      <c r="I111" s="69"/>
      <c r="J111" s="70">
        <f t="shared" si="43"/>
        <v>0</v>
      </c>
      <c r="K111" s="66"/>
      <c r="L111" s="67">
        <f t="shared" si="44"/>
        <v>0</v>
      </c>
      <c r="M111" s="67">
        <v>21</v>
      </c>
      <c r="N111" s="67">
        <f t="shared" si="45"/>
        <v>0</v>
      </c>
      <c r="O111" s="67">
        <v>4.9000000000000009E-4</v>
      </c>
      <c r="P111" s="67">
        <f t="shared" si="46"/>
        <v>0.01</v>
      </c>
      <c r="Q111" s="67">
        <v>1.8000000000000002E-2</v>
      </c>
      <c r="R111" s="67">
        <f t="shared" si="47"/>
        <v>0.47</v>
      </c>
      <c r="S111" s="67"/>
      <c r="T111" s="67" t="s">
        <v>52</v>
      </c>
      <c r="U111" s="71" t="s">
        <v>57</v>
      </c>
      <c r="V111" s="31">
        <v>0.34200000000000003</v>
      </c>
      <c r="W111" s="31">
        <f t="shared" si="48"/>
        <v>8.89</v>
      </c>
      <c r="X111" s="31"/>
      <c r="Y111" s="21">
        <f t="shared" si="49"/>
        <v>0</v>
      </c>
      <c r="Z111" s="21">
        <f t="shared" si="50"/>
        <v>0</v>
      </c>
      <c r="AA111" s="21">
        <f t="shared" si="51"/>
        <v>0</v>
      </c>
      <c r="AB111" s="21">
        <f t="shared" si="52"/>
        <v>0.01</v>
      </c>
      <c r="AC111" s="21">
        <f t="shared" si="53"/>
        <v>0.47</v>
      </c>
      <c r="AD111" s="21">
        <f t="shared" si="54"/>
        <v>8.89</v>
      </c>
      <c r="AE111" s="18"/>
      <c r="AF111" s="21">
        <f t="shared" si="55"/>
        <v>0</v>
      </c>
      <c r="AG111" s="18" t="s">
        <v>54</v>
      </c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</row>
    <row r="112" spans="1:60" outlineLevel="3" x14ac:dyDescent="0.2">
      <c r="A112" s="62">
        <v>217</v>
      </c>
      <c r="B112" s="63" t="s">
        <v>263</v>
      </c>
      <c r="C112" s="76" t="s">
        <v>264</v>
      </c>
      <c r="D112" s="64" t="s">
        <v>171</v>
      </c>
      <c r="E112" s="65">
        <v>31</v>
      </c>
      <c r="F112" s="66"/>
      <c r="G112" s="67">
        <f t="shared" si="42"/>
        <v>0</v>
      </c>
      <c r="H112" s="68" t="s">
        <v>51</v>
      </c>
      <c r="I112" s="69"/>
      <c r="J112" s="70">
        <f t="shared" si="43"/>
        <v>0</v>
      </c>
      <c r="K112" s="66"/>
      <c r="L112" s="67">
        <f t="shared" si="44"/>
        <v>0</v>
      </c>
      <c r="M112" s="67">
        <v>21</v>
      </c>
      <c r="N112" s="67">
        <f t="shared" si="45"/>
        <v>0</v>
      </c>
      <c r="O112" s="67">
        <v>1E-3</v>
      </c>
      <c r="P112" s="67">
        <f t="shared" si="46"/>
        <v>0.03</v>
      </c>
      <c r="Q112" s="67">
        <v>2E-3</v>
      </c>
      <c r="R112" s="67">
        <f t="shared" si="47"/>
        <v>0.06</v>
      </c>
      <c r="S112" s="67"/>
      <c r="T112" s="67" t="s">
        <v>52</v>
      </c>
      <c r="U112" s="71" t="s">
        <v>57</v>
      </c>
      <c r="V112" s="31">
        <v>0.20100000000000001</v>
      </c>
      <c r="W112" s="31">
        <f t="shared" si="48"/>
        <v>6.23</v>
      </c>
      <c r="X112" s="31"/>
      <c r="Y112" s="21">
        <f t="shared" si="49"/>
        <v>0</v>
      </c>
      <c r="Z112" s="21">
        <f t="shared" si="50"/>
        <v>0</v>
      </c>
      <c r="AA112" s="21">
        <f t="shared" si="51"/>
        <v>0</v>
      </c>
      <c r="AB112" s="21">
        <f t="shared" si="52"/>
        <v>0.03</v>
      </c>
      <c r="AC112" s="21">
        <f t="shared" si="53"/>
        <v>0.06</v>
      </c>
      <c r="AD112" s="21">
        <f t="shared" si="54"/>
        <v>6.23</v>
      </c>
      <c r="AE112" s="18"/>
      <c r="AF112" s="21">
        <f t="shared" si="55"/>
        <v>0</v>
      </c>
      <c r="AG112" s="18" t="s">
        <v>54</v>
      </c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</row>
    <row r="113" spans="1:60" outlineLevel="3" x14ac:dyDescent="0.2">
      <c r="A113" s="62">
        <v>218</v>
      </c>
      <c r="B113" s="63" t="s">
        <v>265</v>
      </c>
      <c r="C113" s="76" t="s">
        <v>266</v>
      </c>
      <c r="D113" s="64" t="s">
        <v>171</v>
      </c>
      <c r="E113" s="65">
        <v>2</v>
      </c>
      <c r="F113" s="66"/>
      <c r="G113" s="67">
        <f t="shared" si="42"/>
        <v>0</v>
      </c>
      <c r="H113" s="68" t="s">
        <v>51</v>
      </c>
      <c r="I113" s="69"/>
      <c r="J113" s="70">
        <f t="shared" si="43"/>
        <v>0</v>
      </c>
      <c r="K113" s="66"/>
      <c r="L113" s="67">
        <f t="shared" si="44"/>
        <v>0</v>
      </c>
      <c r="M113" s="67">
        <v>21</v>
      </c>
      <c r="N113" s="67">
        <f t="shared" si="45"/>
        <v>0</v>
      </c>
      <c r="O113" s="67">
        <v>0</v>
      </c>
      <c r="P113" s="67">
        <f t="shared" si="46"/>
        <v>0</v>
      </c>
      <c r="Q113" s="67">
        <v>1.6E-2</v>
      </c>
      <c r="R113" s="67">
        <f t="shared" si="47"/>
        <v>0.03</v>
      </c>
      <c r="S113" s="67"/>
      <c r="T113" s="67" t="s">
        <v>63</v>
      </c>
      <c r="U113" s="71" t="s">
        <v>57</v>
      </c>
      <c r="V113" s="31">
        <v>0.71700000000000008</v>
      </c>
      <c r="W113" s="31">
        <f t="shared" si="48"/>
        <v>1.43</v>
      </c>
      <c r="X113" s="31"/>
      <c r="Y113" s="21">
        <f t="shared" si="49"/>
        <v>0</v>
      </c>
      <c r="Z113" s="21">
        <f t="shared" si="50"/>
        <v>0</v>
      </c>
      <c r="AA113" s="21">
        <f t="shared" si="51"/>
        <v>0</v>
      </c>
      <c r="AB113" s="21">
        <f t="shared" si="52"/>
        <v>0</v>
      </c>
      <c r="AC113" s="21">
        <f t="shared" si="53"/>
        <v>0.03</v>
      </c>
      <c r="AD113" s="21">
        <f t="shared" si="54"/>
        <v>1.43</v>
      </c>
      <c r="AE113" s="18"/>
      <c r="AF113" s="21">
        <f t="shared" si="55"/>
        <v>0</v>
      </c>
      <c r="AG113" s="18" t="s">
        <v>54</v>
      </c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</row>
    <row r="114" spans="1:60" outlineLevel="3" x14ac:dyDescent="0.2">
      <c r="A114" s="62">
        <v>220</v>
      </c>
      <c r="B114" s="63" t="s">
        <v>267</v>
      </c>
      <c r="C114" s="76" t="s">
        <v>268</v>
      </c>
      <c r="D114" s="64" t="s">
        <v>269</v>
      </c>
      <c r="E114" s="65">
        <v>80</v>
      </c>
      <c r="F114" s="66"/>
      <c r="G114" s="67">
        <f t="shared" si="42"/>
        <v>0</v>
      </c>
      <c r="H114" s="68" t="s">
        <v>51</v>
      </c>
      <c r="I114" s="69"/>
      <c r="J114" s="70">
        <f t="shared" si="43"/>
        <v>0</v>
      </c>
      <c r="K114" s="66"/>
      <c r="L114" s="67">
        <f t="shared" si="44"/>
        <v>0</v>
      </c>
      <c r="M114" s="67">
        <v>21</v>
      </c>
      <c r="N114" s="67">
        <f t="shared" si="45"/>
        <v>0</v>
      </c>
      <c r="O114" s="67">
        <v>0</v>
      </c>
      <c r="P114" s="67">
        <f t="shared" si="46"/>
        <v>0</v>
      </c>
      <c r="Q114" s="67">
        <v>0</v>
      </c>
      <c r="R114" s="67">
        <f t="shared" si="47"/>
        <v>0</v>
      </c>
      <c r="S114" s="67"/>
      <c r="T114" s="67" t="s">
        <v>63</v>
      </c>
      <c r="U114" s="71" t="s">
        <v>57</v>
      </c>
      <c r="V114" s="31">
        <v>0</v>
      </c>
      <c r="W114" s="31">
        <f t="shared" si="48"/>
        <v>0</v>
      </c>
      <c r="X114" s="31"/>
      <c r="Y114" s="21">
        <f t="shared" si="49"/>
        <v>0</v>
      </c>
      <c r="Z114" s="21">
        <f t="shared" si="50"/>
        <v>0</v>
      </c>
      <c r="AA114" s="21">
        <f t="shared" si="51"/>
        <v>0</v>
      </c>
      <c r="AB114" s="21">
        <f t="shared" si="52"/>
        <v>0</v>
      </c>
      <c r="AC114" s="21">
        <f t="shared" si="53"/>
        <v>0</v>
      </c>
      <c r="AD114" s="21">
        <f t="shared" si="54"/>
        <v>0</v>
      </c>
      <c r="AE114" s="18"/>
      <c r="AF114" s="21">
        <f t="shared" si="55"/>
        <v>0</v>
      </c>
      <c r="AG114" s="18" t="s">
        <v>54</v>
      </c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</row>
    <row r="115" spans="1:60" outlineLevel="3" x14ac:dyDescent="0.2">
      <c r="A115" s="62">
        <v>228</v>
      </c>
      <c r="B115" s="63" t="s">
        <v>270</v>
      </c>
      <c r="C115" s="76" t="s">
        <v>271</v>
      </c>
      <c r="D115" s="64" t="s">
        <v>166</v>
      </c>
      <c r="E115" s="65">
        <v>0.25</v>
      </c>
      <c r="F115" s="66"/>
      <c r="G115" s="67">
        <f t="shared" si="42"/>
        <v>0</v>
      </c>
      <c r="H115" s="68" t="s">
        <v>51</v>
      </c>
      <c r="I115" s="69"/>
      <c r="J115" s="70">
        <f t="shared" si="43"/>
        <v>0</v>
      </c>
      <c r="K115" s="66"/>
      <c r="L115" s="67">
        <f t="shared" si="44"/>
        <v>0</v>
      </c>
      <c r="M115" s="67">
        <v>21</v>
      </c>
      <c r="N115" s="67">
        <f t="shared" si="45"/>
        <v>0</v>
      </c>
      <c r="O115" s="67">
        <v>0</v>
      </c>
      <c r="P115" s="67">
        <f t="shared" si="46"/>
        <v>0</v>
      </c>
      <c r="Q115" s="67">
        <v>0</v>
      </c>
      <c r="R115" s="67">
        <f t="shared" si="47"/>
        <v>0</v>
      </c>
      <c r="S115" s="67"/>
      <c r="T115" s="67" t="s">
        <v>63</v>
      </c>
      <c r="U115" s="71" t="s">
        <v>57</v>
      </c>
      <c r="V115" s="31">
        <v>24.6675</v>
      </c>
      <c r="W115" s="31">
        <f t="shared" si="48"/>
        <v>6.17</v>
      </c>
      <c r="X115" s="31"/>
      <c r="Y115" s="21">
        <f t="shared" si="49"/>
        <v>0</v>
      </c>
      <c r="Z115" s="21">
        <f t="shared" si="50"/>
        <v>0</v>
      </c>
      <c r="AA115" s="21">
        <f t="shared" si="51"/>
        <v>0</v>
      </c>
      <c r="AB115" s="21">
        <f t="shared" si="52"/>
        <v>0</v>
      </c>
      <c r="AC115" s="21">
        <f t="shared" si="53"/>
        <v>0</v>
      </c>
      <c r="AD115" s="21">
        <f t="shared" si="54"/>
        <v>6.17</v>
      </c>
      <c r="AE115" s="18"/>
      <c r="AF115" s="21">
        <f t="shared" si="55"/>
        <v>0</v>
      </c>
      <c r="AG115" s="18" t="s">
        <v>54</v>
      </c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</row>
    <row r="116" spans="1:60" outlineLevel="1" x14ac:dyDescent="0.2">
      <c r="A116" s="44" t="s">
        <v>46</v>
      </c>
      <c r="B116" s="45" t="s">
        <v>17</v>
      </c>
      <c r="C116" s="75" t="s">
        <v>18</v>
      </c>
      <c r="D116" s="46"/>
      <c r="E116" s="47"/>
      <c r="F116" s="48"/>
      <c r="G116" s="48">
        <f>SUM(G117:G187,G198:G241)</f>
        <v>0</v>
      </c>
      <c r="H116" s="49"/>
      <c r="I116" s="50"/>
      <c r="J116" s="50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51"/>
      <c r="V116" s="43"/>
      <c r="W116" s="43"/>
      <c r="X116" s="43"/>
      <c r="Y116" s="18"/>
      <c r="Z116" s="18"/>
      <c r="AA116" s="18"/>
      <c r="AB116" s="18"/>
      <c r="AC116" s="18"/>
      <c r="AD116" s="18"/>
      <c r="AE116" s="18"/>
      <c r="AF116" s="18">
        <f t="shared" si="55"/>
        <v>0</v>
      </c>
      <c r="AG116" s="18" t="s">
        <v>47</v>
      </c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</row>
    <row r="117" spans="1:60" outlineLevel="3" x14ac:dyDescent="0.2">
      <c r="A117" s="62">
        <v>1</v>
      </c>
      <c r="B117" s="63" t="s">
        <v>272</v>
      </c>
      <c r="C117" s="76" t="s">
        <v>273</v>
      </c>
      <c r="D117" s="64" t="s">
        <v>274</v>
      </c>
      <c r="E117" s="65">
        <v>1</v>
      </c>
      <c r="F117" s="66"/>
      <c r="G117" s="67">
        <f t="shared" ref="G117:G148" si="56">ROUND(E117*F117,2)</f>
        <v>0</v>
      </c>
      <c r="H117" s="68" t="s">
        <v>51</v>
      </c>
      <c r="I117" s="69"/>
      <c r="J117" s="70">
        <f t="shared" ref="J117:J148" si="57">ROUND(E117*I117,2)</f>
        <v>0</v>
      </c>
      <c r="K117" s="66"/>
      <c r="L117" s="67">
        <f t="shared" ref="L117:L148" si="58">ROUND(E117*K117,2)</f>
        <v>0</v>
      </c>
      <c r="M117" s="67">
        <v>21</v>
      </c>
      <c r="N117" s="67">
        <f t="shared" ref="N117:N148" si="59">G117*(1+M117/100)</f>
        <v>0</v>
      </c>
      <c r="O117" s="67">
        <v>0</v>
      </c>
      <c r="P117" s="67">
        <f t="shared" ref="P117:P148" si="60">ROUND(E117*O117,2)</f>
        <v>0</v>
      </c>
      <c r="Q117" s="67">
        <v>0</v>
      </c>
      <c r="R117" s="67">
        <f t="shared" ref="R117:R148" si="61">ROUND(E117*Q117,2)</f>
        <v>0</v>
      </c>
      <c r="S117" s="67"/>
      <c r="T117" s="67" t="s">
        <v>63</v>
      </c>
      <c r="U117" s="71" t="s">
        <v>53</v>
      </c>
      <c r="V117" s="31">
        <v>0</v>
      </c>
      <c r="W117" s="31">
        <f t="shared" ref="W117:W148" si="62">ROUND(E117*V117,2)</f>
        <v>0</v>
      </c>
      <c r="X117" s="31"/>
      <c r="Y117" s="21">
        <f t="shared" ref="Y117:Y148" si="63">J117</f>
        <v>0</v>
      </c>
      <c r="Z117" s="21">
        <f t="shared" ref="Z117:Z148" si="64">L117</f>
        <v>0</v>
      </c>
      <c r="AA117" s="21">
        <f t="shared" ref="AA117:AA148" si="65">N117</f>
        <v>0</v>
      </c>
      <c r="AB117" s="21">
        <f t="shared" ref="AB117:AB148" si="66">P117</f>
        <v>0</v>
      </c>
      <c r="AC117" s="21">
        <f t="shared" ref="AC117:AC148" si="67">R117</f>
        <v>0</v>
      </c>
      <c r="AD117" s="21">
        <f t="shared" ref="AD117:AD148" si="68">W117</f>
        <v>0</v>
      </c>
      <c r="AE117" s="18"/>
      <c r="AF117" s="21">
        <f t="shared" ref="AF117:AF148" si="69">G117</f>
        <v>0</v>
      </c>
      <c r="AG117" s="18" t="s">
        <v>275</v>
      </c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</row>
    <row r="118" spans="1:60" ht="22.5" outlineLevel="3" x14ac:dyDescent="0.2">
      <c r="A118" s="62">
        <v>4</v>
      </c>
      <c r="B118" s="63" t="s">
        <v>276</v>
      </c>
      <c r="C118" s="76" t="s">
        <v>277</v>
      </c>
      <c r="D118" s="64" t="s">
        <v>274</v>
      </c>
      <c r="E118" s="65">
        <v>1</v>
      </c>
      <c r="F118" s="66"/>
      <c r="G118" s="67">
        <f t="shared" si="56"/>
        <v>0</v>
      </c>
      <c r="H118" s="68" t="s">
        <v>51</v>
      </c>
      <c r="I118" s="69"/>
      <c r="J118" s="70">
        <f t="shared" si="57"/>
        <v>0</v>
      </c>
      <c r="K118" s="66"/>
      <c r="L118" s="67">
        <f t="shared" si="58"/>
        <v>0</v>
      </c>
      <c r="M118" s="67">
        <v>21</v>
      </c>
      <c r="N118" s="67">
        <f t="shared" si="59"/>
        <v>0</v>
      </c>
      <c r="O118" s="67">
        <v>0</v>
      </c>
      <c r="P118" s="67">
        <f t="shared" si="60"/>
        <v>0</v>
      </c>
      <c r="Q118" s="67">
        <v>0</v>
      </c>
      <c r="R118" s="67">
        <f t="shared" si="61"/>
        <v>0</v>
      </c>
      <c r="S118" s="67"/>
      <c r="T118" s="67" t="s">
        <v>63</v>
      </c>
      <c r="U118" s="71" t="s">
        <v>53</v>
      </c>
      <c r="V118" s="31">
        <v>0</v>
      </c>
      <c r="W118" s="31">
        <f t="shared" si="62"/>
        <v>0</v>
      </c>
      <c r="X118" s="31"/>
      <c r="Y118" s="21">
        <f t="shared" si="63"/>
        <v>0</v>
      </c>
      <c r="Z118" s="21">
        <f t="shared" si="64"/>
        <v>0</v>
      </c>
      <c r="AA118" s="21">
        <f t="shared" si="65"/>
        <v>0</v>
      </c>
      <c r="AB118" s="21">
        <f t="shared" si="66"/>
        <v>0</v>
      </c>
      <c r="AC118" s="21">
        <f t="shared" si="67"/>
        <v>0</v>
      </c>
      <c r="AD118" s="21">
        <f t="shared" si="68"/>
        <v>0</v>
      </c>
      <c r="AE118" s="18"/>
      <c r="AF118" s="21">
        <f t="shared" si="69"/>
        <v>0</v>
      </c>
      <c r="AG118" s="18" t="s">
        <v>275</v>
      </c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</row>
    <row r="119" spans="1:60" outlineLevel="3" x14ac:dyDescent="0.2">
      <c r="A119" s="62">
        <v>6</v>
      </c>
      <c r="B119" s="63" t="s">
        <v>278</v>
      </c>
      <c r="C119" s="76" t="s">
        <v>279</v>
      </c>
      <c r="D119" s="64" t="s">
        <v>50</v>
      </c>
      <c r="E119" s="65">
        <v>1</v>
      </c>
      <c r="F119" s="66"/>
      <c r="G119" s="67">
        <f t="shared" si="56"/>
        <v>0</v>
      </c>
      <c r="H119" s="68" t="s">
        <v>51</v>
      </c>
      <c r="I119" s="69"/>
      <c r="J119" s="70">
        <f t="shared" si="57"/>
        <v>0</v>
      </c>
      <c r="K119" s="66"/>
      <c r="L119" s="67">
        <f t="shared" si="58"/>
        <v>0</v>
      </c>
      <c r="M119" s="67">
        <v>21</v>
      </c>
      <c r="N119" s="67">
        <f t="shared" si="59"/>
        <v>0</v>
      </c>
      <c r="O119" s="67">
        <v>5.0000000000000001E-4</v>
      </c>
      <c r="P119" s="67">
        <f t="shared" si="60"/>
        <v>0</v>
      </c>
      <c r="Q119" s="67">
        <v>0</v>
      </c>
      <c r="R119" s="67">
        <f t="shared" si="61"/>
        <v>0</v>
      </c>
      <c r="S119" s="67" t="s">
        <v>280</v>
      </c>
      <c r="T119" s="67" t="s">
        <v>52</v>
      </c>
      <c r="U119" s="71" t="s">
        <v>52</v>
      </c>
      <c r="V119" s="31">
        <v>0</v>
      </c>
      <c r="W119" s="31">
        <f t="shared" si="62"/>
        <v>0</v>
      </c>
      <c r="X119" s="31"/>
      <c r="Y119" s="21">
        <f t="shared" si="63"/>
        <v>0</v>
      </c>
      <c r="Z119" s="21">
        <f t="shared" si="64"/>
        <v>0</v>
      </c>
      <c r="AA119" s="21">
        <f t="shared" si="65"/>
        <v>0</v>
      </c>
      <c r="AB119" s="21">
        <f t="shared" si="66"/>
        <v>0</v>
      </c>
      <c r="AC119" s="21">
        <f t="shared" si="67"/>
        <v>0</v>
      </c>
      <c r="AD119" s="21">
        <f t="shared" si="68"/>
        <v>0</v>
      </c>
      <c r="AE119" s="18"/>
      <c r="AF119" s="21">
        <f t="shared" si="69"/>
        <v>0</v>
      </c>
      <c r="AG119" s="18" t="s">
        <v>275</v>
      </c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</row>
    <row r="120" spans="1:60" outlineLevel="3" x14ac:dyDescent="0.2">
      <c r="A120" s="62">
        <v>7</v>
      </c>
      <c r="B120" s="63" t="s">
        <v>281</v>
      </c>
      <c r="C120" s="76" t="s">
        <v>282</v>
      </c>
      <c r="D120" s="64" t="s">
        <v>50</v>
      </c>
      <c r="E120" s="65">
        <v>1</v>
      </c>
      <c r="F120" s="66"/>
      <c r="G120" s="67">
        <f t="shared" si="56"/>
        <v>0</v>
      </c>
      <c r="H120" s="68" t="s">
        <v>51</v>
      </c>
      <c r="I120" s="69"/>
      <c r="J120" s="70">
        <f t="shared" si="57"/>
        <v>0</v>
      </c>
      <c r="K120" s="66"/>
      <c r="L120" s="67">
        <f t="shared" si="58"/>
        <v>0</v>
      </c>
      <c r="M120" s="67">
        <v>21</v>
      </c>
      <c r="N120" s="67">
        <f t="shared" si="59"/>
        <v>0</v>
      </c>
      <c r="O120" s="67">
        <v>5.0000000000000001E-4</v>
      </c>
      <c r="P120" s="67">
        <f t="shared" si="60"/>
        <v>0</v>
      </c>
      <c r="Q120" s="67">
        <v>0</v>
      </c>
      <c r="R120" s="67">
        <f t="shared" si="61"/>
        <v>0</v>
      </c>
      <c r="S120" s="67" t="s">
        <v>280</v>
      </c>
      <c r="T120" s="67" t="s">
        <v>52</v>
      </c>
      <c r="U120" s="71" t="s">
        <v>52</v>
      </c>
      <c r="V120" s="31">
        <v>0</v>
      </c>
      <c r="W120" s="31">
        <f t="shared" si="62"/>
        <v>0</v>
      </c>
      <c r="X120" s="31"/>
      <c r="Y120" s="21">
        <f t="shared" si="63"/>
        <v>0</v>
      </c>
      <c r="Z120" s="21">
        <f t="shared" si="64"/>
        <v>0</v>
      </c>
      <c r="AA120" s="21">
        <f t="shared" si="65"/>
        <v>0</v>
      </c>
      <c r="AB120" s="21">
        <f t="shared" si="66"/>
        <v>0</v>
      </c>
      <c r="AC120" s="21">
        <f t="shared" si="67"/>
        <v>0</v>
      </c>
      <c r="AD120" s="21">
        <f t="shared" si="68"/>
        <v>0</v>
      </c>
      <c r="AE120" s="18"/>
      <c r="AF120" s="21">
        <f t="shared" si="69"/>
        <v>0</v>
      </c>
      <c r="AG120" s="18" t="s">
        <v>275</v>
      </c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</row>
    <row r="121" spans="1:60" outlineLevel="3" x14ac:dyDescent="0.2">
      <c r="A121" s="62">
        <v>9</v>
      </c>
      <c r="B121" s="63" t="s">
        <v>283</v>
      </c>
      <c r="C121" s="76" t="s">
        <v>284</v>
      </c>
      <c r="D121" s="64" t="s">
        <v>274</v>
      </c>
      <c r="E121" s="65">
        <v>1</v>
      </c>
      <c r="F121" s="66"/>
      <c r="G121" s="67">
        <f t="shared" si="56"/>
        <v>0</v>
      </c>
      <c r="H121" s="68" t="s">
        <v>51</v>
      </c>
      <c r="I121" s="69"/>
      <c r="J121" s="70">
        <f t="shared" si="57"/>
        <v>0</v>
      </c>
      <c r="K121" s="66"/>
      <c r="L121" s="67">
        <f t="shared" si="58"/>
        <v>0</v>
      </c>
      <c r="M121" s="67">
        <v>21</v>
      </c>
      <c r="N121" s="67">
        <f t="shared" si="59"/>
        <v>0</v>
      </c>
      <c r="O121" s="67">
        <v>0</v>
      </c>
      <c r="P121" s="67">
        <f t="shared" si="60"/>
        <v>0</v>
      </c>
      <c r="Q121" s="67">
        <v>0</v>
      </c>
      <c r="R121" s="67">
        <f t="shared" si="61"/>
        <v>0</v>
      </c>
      <c r="S121" s="67"/>
      <c r="T121" s="67" t="s">
        <v>63</v>
      </c>
      <c r="U121" s="71" t="s">
        <v>57</v>
      </c>
      <c r="V121" s="31">
        <v>0</v>
      </c>
      <c r="W121" s="31">
        <f t="shared" si="62"/>
        <v>0</v>
      </c>
      <c r="X121" s="31"/>
      <c r="Y121" s="21">
        <f t="shared" si="63"/>
        <v>0</v>
      </c>
      <c r="Z121" s="21">
        <f t="shared" si="64"/>
        <v>0</v>
      </c>
      <c r="AA121" s="21">
        <f t="shared" si="65"/>
        <v>0</v>
      </c>
      <c r="AB121" s="21">
        <f t="shared" si="66"/>
        <v>0</v>
      </c>
      <c r="AC121" s="21">
        <f t="shared" si="67"/>
        <v>0</v>
      </c>
      <c r="AD121" s="21">
        <f t="shared" si="68"/>
        <v>0</v>
      </c>
      <c r="AE121" s="18"/>
      <c r="AF121" s="21">
        <f t="shared" si="69"/>
        <v>0</v>
      </c>
      <c r="AG121" s="18" t="s">
        <v>275</v>
      </c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</row>
    <row r="122" spans="1:60" outlineLevel="3" x14ac:dyDescent="0.2">
      <c r="A122" s="62">
        <v>10</v>
      </c>
      <c r="B122" s="63" t="s">
        <v>285</v>
      </c>
      <c r="C122" s="76" t="s">
        <v>286</v>
      </c>
      <c r="D122" s="64" t="s">
        <v>274</v>
      </c>
      <c r="E122" s="65">
        <v>1</v>
      </c>
      <c r="F122" s="66"/>
      <c r="G122" s="67">
        <f t="shared" si="56"/>
        <v>0</v>
      </c>
      <c r="H122" s="68" t="s">
        <v>51</v>
      </c>
      <c r="I122" s="69"/>
      <c r="J122" s="70">
        <f t="shared" si="57"/>
        <v>0</v>
      </c>
      <c r="K122" s="66"/>
      <c r="L122" s="67">
        <f t="shared" si="58"/>
        <v>0</v>
      </c>
      <c r="M122" s="67">
        <v>21</v>
      </c>
      <c r="N122" s="67">
        <f t="shared" si="59"/>
        <v>0</v>
      </c>
      <c r="O122" s="67">
        <v>0</v>
      </c>
      <c r="P122" s="67">
        <f t="shared" si="60"/>
        <v>0</v>
      </c>
      <c r="Q122" s="67">
        <v>0</v>
      </c>
      <c r="R122" s="67">
        <f t="shared" si="61"/>
        <v>0</v>
      </c>
      <c r="S122" s="67"/>
      <c r="T122" s="67" t="s">
        <v>63</v>
      </c>
      <c r="U122" s="71" t="s">
        <v>57</v>
      </c>
      <c r="V122" s="31">
        <v>0</v>
      </c>
      <c r="W122" s="31">
        <f t="shared" si="62"/>
        <v>0</v>
      </c>
      <c r="X122" s="31"/>
      <c r="Y122" s="21">
        <f t="shared" si="63"/>
        <v>0</v>
      </c>
      <c r="Z122" s="21">
        <f t="shared" si="64"/>
        <v>0</v>
      </c>
      <c r="AA122" s="21">
        <f t="shared" si="65"/>
        <v>0</v>
      </c>
      <c r="AB122" s="21">
        <f t="shared" si="66"/>
        <v>0</v>
      </c>
      <c r="AC122" s="21">
        <f t="shared" si="67"/>
        <v>0</v>
      </c>
      <c r="AD122" s="21">
        <f t="shared" si="68"/>
        <v>0</v>
      </c>
      <c r="AE122" s="18"/>
      <c r="AF122" s="21">
        <f t="shared" si="69"/>
        <v>0</v>
      </c>
      <c r="AG122" s="18" t="s">
        <v>287</v>
      </c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</row>
    <row r="123" spans="1:60" outlineLevel="3" x14ac:dyDescent="0.2">
      <c r="A123" s="62">
        <v>21</v>
      </c>
      <c r="B123" s="63" t="s">
        <v>288</v>
      </c>
      <c r="C123" s="76" t="s">
        <v>289</v>
      </c>
      <c r="D123" s="64" t="s">
        <v>50</v>
      </c>
      <c r="E123" s="65">
        <v>4</v>
      </c>
      <c r="F123" s="66"/>
      <c r="G123" s="67">
        <f t="shared" si="56"/>
        <v>0</v>
      </c>
      <c r="H123" s="68" t="s">
        <v>51</v>
      </c>
      <c r="I123" s="69"/>
      <c r="J123" s="70">
        <f t="shared" si="57"/>
        <v>0</v>
      </c>
      <c r="K123" s="66"/>
      <c r="L123" s="67">
        <f t="shared" si="58"/>
        <v>0</v>
      </c>
      <c r="M123" s="67">
        <v>21</v>
      </c>
      <c r="N123" s="67">
        <f t="shared" si="59"/>
        <v>0</v>
      </c>
      <c r="O123" s="67">
        <v>0</v>
      </c>
      <c r="P123" s="67">
        <f t="shared" si="60"/>
        <v>0</v>
      </c>
      <c r="Q123" s="67">
        <v>0</v>
      </c>
      <c r="R123" s="67">
        <f t="shared" si="61"/>
        <v>0</v>
      </c>
      <c r="S123" s="67" t="s">
        <v>280</v>
      </c>
      <c r="T123" s="67" t="s">
        <v>290</v>
      </c>
      <c r="U123" s="71" t="s">
        <v>290</v>
      </c>
      <c r="V123" s="31">
        <v>0</v>
      </c>
      <c r="W123" s="31">
        <f t="shared" si="62"/>
        <v>0</v>
      </c>
      <c r="X123" s="31"/>
      <c r="Y123" s="21">
        <f t="shared" si="63"/>
        <v>0</v>
      </c>
      <c r="Z123" s="21">
        <f t="shared" si="64"/>
        <v>0</v>
      </c>
      <c r="AA123" s="21">
        <f t="shared" si="65"/>
        <v>0</v>
      </c>
      <c r="AB123" s="21">
        <f t="shared" si="66"/>
        <v>0</v>
      </c>
      <c r="AC123" s="21">
        <f t="shared" si="67"/>
        <v>0</v>
      </c>
      <c r="AD123" s="21">
        <f t="shared" si="68"/>
        <v>0</v>
      </c>
      <c r="AE123" s="18"/>
      <c r="AF123" s="21">
        <f t="shared" si="69"/>
        <v>0</v>
      </c>
      <c r="AG123" s="18" t="s">
        <v>275</v>
      </c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</row>
    <row r="124" spans="1:60" ht="22.5" outlineLevel="3" x14ac:dyDescent="0.2">
      <c r="A124" s="62">
        <v>27</v>
      </c>
      <c r="B124" s="63" t="s">
        <v>291</v>
      </c>
      <c r="C124" s="76" t="s">
        <v>292</v>
      </c>
      <c r="D124" s="64" t="s">
        <v>274</v>
      </c>
      <c r="E124" s="65">
        <v>2</v>
      </c>
      <c r="F124" s="66"/>
      <c r="G124" s="67">
        <f t="shared" si="56"/>
        <v>0</v>
      </c>
      <c r="H124" s="68" t="s">
        <v>51</v>
      </c>
      <c r="I124" s="69"/>
      <c r="J124" s="70">
        <f t="shared" si="57"/>
        <v>0</v>
      </c>
      <c r="K124" s="66"/>
      <c r="L124" s="67">
        <f t="shared" si="58"/>
        <v>0</v>
      </c>
      <c r="M124" s="67">
        <v>21</v>
      </c>
      <c r="N124" s="67">
        <f t="shared" si="59"/>
        <v>0</v>
      </c>
      <c r="O124" s="67">
        <v>0</v>
      </c>
      <c r="P124" s="67">
        <f t="shared" si="60"/>
        <v>0</v>
      </c>
      <c r="Q124" s="67">
        <v>0</v>
      </c>
      <c r="R124" s="67">
        <f t="shared" si="61"/>
        <v>0</v>
      </c>
      <c r="S124" s="67"/>
      <c r="T124" s="67" t="s">
        <v>63</v>
      </c>
      <c r="U124" s="71" t="s">
        <v>53</v>
      </c>
      <c r="V124" s="31">
        <v>0</v>
      </c>
      <c r="W124" s="31">
        <f t="shared" si="62"/>
        <v>0</v>
      </c>
      <c r="X124" s="31"/>
      <c r="Y124" s="21">
        <f t="shared" si="63"/>
        <v>0</v>
      </c>
      <c r="Z124" s="21">
        <f t="shared" si="64"/>
        <v>0</v>
      </c>
      <c r="AA124" s="21">
        <f t="shared" si="65"/>
        <v>0</v>
      </c>
      <c r="AB124" s="21">
        <f t="shared" si="66"/>
        <v>0</v>
      </c>
      <c r="AC124" s="21">
        <f t="shared" si="67"/>
        <v>0</v>
      </c>
      <c r="AD124" s="21">
        <f t="shared" si="68"/>
        <v>0</v>
      </c>
      <c r="AE124" s="18"/>
      <c r="AF124" s="21">
        <f t="shared" si="69"/>
        <v>0</v>
      </c>
      <c r="AG124" s="18" t="s">
        <v>275</v>
      </c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</row>
    <row r="125" spans="1:60" ht="22.5" outlineLevel="3" x14ac:dyDescent="0.2">
      <c r="A125" s="62">
        <v>28</v>
      </c>
      <c r="B125" s="63" t="s">
        <v>293</v>
      </c>
      <c r="C125" s="76" t="s">
        <v>294</v>
      </c>
      <c r="D125" s="64" t="s">
        <v>274</v>
      </c>
      <c r="E125" s="65">
        <v>1</v>
      </c>
      <c r="F125" s="66"/>
      <c r="G125" s="67">
        <f t="shared" si="56"/>
        <v>0</v>
      </c>
      <c r="H125" s="68" t="s">
        <v>51</v>
      </c>
      <c r="I125" s="69"/>
      <c r="J125" s="70">
        <f t="shared" si="57"/>
        <v>0</v>
      </c>
      <c r="K125" s="66"/>
      <c r="L125" s="67">
        <f t="shared" si="58"/>
        <v>0</v>
      </c>
      <c r="M125" s="67">
        <v>21</v>
      </c>
      <c r="N125" s="67">
        <f t="shared" si="59"/>
        <v>0</v>
      </c>
      <c r="O125" s="67">
        <v>0</v>
      </c>
      <c r="P125" s="67">
        <f t="shared" si="60"/>
        <v>0</v>
      </c>
      <c r="Q125" s="67">
        <v>0</v>
      </c>
      <c r="R125" s="67">
        <f t="shared" si="61"/>
        <v>0</v>
      </c>
      <c r="S125" s="67"/>
      <c r="T125" s="67" t="s">
        <v>63</v>
      </c>
      <c r="U125" s="71" t="s">
        <v>57</v>
      </c>
      <c r="V125" s="31">
        <v>0</v>
      </c>
      <c r="W125" s="31">
        <f t="shared" si="62"/>
        <v>0</v>
      </c>
      <c r="X125" s="31"/>
      <c r="Y125" s="21">
        <f t="shared" si="63"/>
        <v>0</v>
      </c>
      <c r="Z125" s="21">
        <f t="shared" si="64"/>
        <v>0</v>
      </c>
      <c r="AA125" s="21">
        <f t="shared" si="65"/>
        <v>0</v>
      </c>
      <c r="AB125" s="21">
        <f t="shared" si="66"/>
        <v>0</v>
      </c>
      <c r="AC125" s="21">
        <f t="shared" si="67"/>
        <v>0</v>
      </c>
      <c r="AD125" s="21">
        <f t="shared" si="68"/>
        <v>0</v>
      </c>
      <c r="AE125" s="18"/>
      <c r="AF125" s="21">
        <f t="shared" si="69"/>
        <v>0</v>
      </c>
      <c r="AG125" s="18" t="s">
        <v>275</v>
      </c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</row>
    <row r="126" spans="1:60" ht="33.75" outlineLevel="3" x14ac:dyDescent="0.2">
      <c r="A126" s="62">
        <v>29</v>
      </c>
      <c r="B126" s="63" t="s">
        <v>295</v>
      </c>
      <c r="C126" s="76" t="s">
        <v>296</v>
      </c>
      <c r="D126" s="64" t="s">
        <v>274</v>
      </c>
      <c r="E126" s="65">
        <v>3</v>
      </c>
      <c r="F126" s="66"/>
      <c r="G126" s="67">
        <f t="shared" si="56"/>
        <v>0</v>
      </c>
      <c r="H126" s="68" t="s">
        <v>51</v>
      </c>
      <c r="I126" s="69"/>
      <c r="J126" s="70">
        <f t="shared" si="57"/>
        <v>0</v>
      </c>
      <c r="K126" s="66"/>
      <c r="L126" s="67">
        <f t="shared" si="58"/>
        <v>0</v>
      </c>
      <c r="M126" s="67">
        <v>21</v>
      </c>
      <c r="N126" s="67">
        <f t="shared" si="59"/>
        <v>0</v>
      </c>
      <c r="O126" s="67">
        <v>0</v>
      </c>
      <c r="P126" s="67">
        <f t="shared" si="60"/>
        <v>0</v>
      </c>
      <c r="Q126" s="67">
        <v>0</v>
      </c>
      <c r="R126" s="67">
        <f t="shared" si="61"/>
        <v>0</v>
      </c>
      <c r="S126" s="67"/>
      <c r="T126" s="67" t="s">
        <v>63</v>
      </c>
      <c r="U126" s="71" t="s">
        <v>57</v>
      </c>
      <c r="V126" s="31">
        <v>0</v>
      </c>
      <c r="W126" s="31">
        <f t="shared" si="62"/>
        <v>0</v>
      </c>
      <c r="X126" s="31"/>
      <c r="Y126" s="21">
        <f t="shared" si="63"/>
        <v>0</v>
      </c>
      <c r="Z126" s="21">
        <f t="shared" si="64"/>
        <v>0</v>
      </c>
      <c r="AA126" s="21">
        <f t="shared" si="65"/>
        <v>0</v>
      </c>
      <c r="AB126" s="21">
        <f t="shared" si="66"/>
        <v>0</v>
      </c>
      <c r="AC126" s="21">
        <f t="shared" si="67"/>
        <v>0</v>
      </c>
      <c r="AD126" s="21">
        <f t="shared" si="68"/>
        <v>0</v>
      </c>
      <c r="AE126" s="18"/>
      <c r="AF126" s="21">
        <f t="shared" si="69"/>
        <v>0</v>
      </c>
      <c r="AG126" s="18" t="s">
        <v>275</v>
      </c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</row>
    <row r="127" spans="1:60" ht="22.5" outlineLevel="3" x14ac:dyDescent="0.2">
      <c r="A127" s="62">
        <v>30</v>
      </c>
      <c r="B127" s="63" t="s">
        <v>297</v>
      </c>
      <c r="C127" s="76" t="s">
        <v>298</v>
      </c>
      <c r="D127" s="64" t="s">
        <v>274</v>
      </c>
      <c r="E127" s="65">
        <v>8</v>
      </c>
      <c r="F127" s="66"/>
      <c r="G127" s="67">
        <f t="shared" si="56"/>
        <v>0</v>
      </c>
      <c r="H127" s="68" t="s">
        <v>51</v>
      </c>
      <c r="I127" s="69"/>
      <c r="J127" s="70">
        <f t="shared" si="57"/>
        <v>0</v>
      </c>
      <c r="K127" s="66"/>
      <c r="L127" s="67">
        <f t="shared" si="58"/>
        <v>0</v>
      </c>
      <c r="M127" s="67">
        <v>21</v>
      </c>
      <c r="N127" s="67">
        <f t="shared" si="59"/>
        <v>0</v>
      </c>
      <c r="O127" s="67">
        <v>0</v>
      </c>
      <c r="P127" s="67">
        <f t="shared" si="60"/>
        <v>0</v>
      </c>
      <c r="Q127" s="67">
        <v>0</v>
      </c>
      <c r="R127" s="67">
        <f t="shared" si="61"/>
        <v>0</v>
      </c>
      <c r="S127" s="67"/>
      <c r="T127" s="67" t="s">
        <v>63</v>
      </c>
      <c r="U127" s="71" t="s">
        <v>57</v>
      </c>
      <c r="V127" s="31">
        <v>0</v>
      </c>
      <c r="W127" s="31">
        <f t="shared" si="62"/>
        <v>0</v>
      </c>
      <c r="X127" s="31"/>
      <c r="Y127" s="21">
        <f t="shared" si="63"/>
        <v>0</v>
      </c>
      <c r="Z127" s="21">
        <f t="shared" si="64"/>
        <v>0</v>
      </c>
      <c r="AA127" s="21">
        <f t="shared" si="65"/>
        <v>0</v>
      </c>
      <c r="AB127" s="21">
        <f t="shared" si="66"/>
        <v>0</v>
      </c>
      <c r="AC127" s="21">
        <f t="shared" si="67"/>
        <v>0</v>
      </c>
      <c r="AD127" s="21">
        <f t="shared" si="68"/>
        <v>0</v>
      </c>
      <c r="AE127" s="18"/>
      <c r="AF127" s="21">
        <f t="shared" si="69"/>
        <v>0</v>
      </c>
      <c r="AG127" s="18" t="s">
        <v>275</v>
      </c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</row>
    <row r="128" spans="1:60" ht="22.5" outlineLevel="3" x14ac:dyDescent="0.2">
      <c r="A128" s="62">
        <v>31</v>
      </c>
      <c r="B128" s="63" t="s">
        <v>299</v>
      </c>
      <c r="C128" s="76" t="s">
        <v>300</v>
      </c>
      <c r="D128" s="64" t="s">
        <v>274</v>
      </c>
      <c r="E128" s="65">
        <v>7</v>
      </c>
      <c r="F128" s="66"/>
      <c r="G128" s="67">
        <f t="shared" si="56"/>
        <v>0</v>
      </c>
      <c r="H128" s="68" t="s">
        <v>51</v>
      </c>
      <c r="I128" s="69"/>
      <c r="J128" s="70">
        <f t="shared" si="57"/>
        <v>0</v>
      </c>
      <c r="K128" s="66"/>
      <c r="L128" s="67">
        <f t="shared" si="58"/>
        <v>0</v>
      </c>
      <c r="M128" s="67">
        <v>21</v>
      </c>
      <c r="N128" s="67">
        <f t="shared" si="59"/>
        <v>0</v>
      </c>
      <c r="O128" s="67">
        <v>0</v>
      </c>
      <c r="P128" s="67">
        <f t="shared" si="60"/>
        <v>0</v>
      </c>
      <c r="Q128" s="67">
        <v>0</v>
      </c>
      <c r="R128" s="67">
        <f t="shared" si="61"/>
        <v>0</v>
      </c>
      <c r="S128" s="67"/>
      <c r="T128" s="67" t="s">
        <v>63</v>
      </c>
      <c r="U128" s="71" t="s">
        <v>57</v>
      </c>
      <c r="V128" s="31">
        <v>0</v>
      </c>
      <c r="W128" s="31">
        <f t="shared" si="62"/>
        <v>0</v>
      </c>
      <c r="X128" s="31"/>
      <c r="Y128" s="21">
        <f t="shared" si="63"/>
        <v>0</v>
      </c>
      <c r="Z128" s="21">
        <f t="shared" si="64"/>
        <v>0</v>
      </c>
      <c r="AA128" s="21">
        <f t="shared" si="65"/>
        <v>0</v>
      </c>
      <c r="AB128" s="21">
        <f t="shared" si="66"/>
        <v>0</v>
      </c>
      <c r="AC128" s="21">
        <f t="shared" si="67"/>
        <v>0</v>
      </c>
      <c r="AD128" s="21">
        <f t="shared" si="68"/>
        <v>0</v>
      </c>
      <c r="AE128" s="18"/>
      <c r="AF128" s="21">
        <f t="shared" si="69"/>
        <v>0</v>
      </c>
      <c r="AG128" s="18" t="s">
        <v>275</v>
      </c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</row>
    <row r="129" spans="1:60" ht="22.5" outlineLevel="3" x14ac:dyDescent="0.2">
      <c r="A129" s="62">
        <v>32</v>
      </c>
      <c r="B129" s="63" t="s">
        <v>301</v>
      </c>
      <c r="C129" s="76" t="s">
        <v>302</v>
      </c>
      <c r="D129" s="64" t="s">
        <v>274</v>
      </c>
      <c r="E129" s="65">
        <v>1</v>
      </c>
      <c r="F129" s="66"/>
      <c r="G129" s="67">
        <f t="shared" si="56"/>
        <v>0</v>
      </c>
      <c r="H129" s="68" t="s">
        <v>51</v>
      </c>
      <c r="I129" s="69"/>
      <c r="J129" s="70">
        <f t="shared" si="57"/>
        <v>0</v>
      </c>
      <c r="K129" s="66"/>
      <c r="L129" s="67">
        <f t="shared" si="58"/>
        <v>0</v>
      </c>
      <c r="M129" s="67">
        <v>21</v>
      </c>
      <c r="N129" s="67">
        <f t="shared" si="59"/>
        <v>0</v>
      </c>
      <c r="O129" s="67">
        <v>0</v>
      </c>
      <c r="P129" s="67">
        <f t="shared" si="60"/>
        <v>0</v>
      </c>
      <c r="Q129" s="67">
        <v>0</v>
      </c>
      <c r="R129" s="67">
        <f t="shared" si="61"/>
        <v>0</v>
      </c>
      <c r="S129" s="67"/>
      <c r="T129" s="67" t="s">
        <v>63</v>
      </c>
      <c r="U129" s="71" t="s">
        <v>57</v>
      </c>
      <c r="V129" s="31">
        <v>0</v>
      </c>
      <c r="W129" s="31">
        <f t="shared" si="62"/>
        <v>0</v>
      </c>
      <c r="X129" s="31"/>
      <c r="Y129" s="21">
        <f t="shared" si="63"/>
        <v>0</v>
      </c>
      <c r="Z129" s="21">
        <f t="shared" si="64"/>
        <v>0</v>
      </c>
      <c r="AA129" s="21">
        <f t="shared" si="65"/>
        <v>0</v>
      </c>
      <c r="AB129" s="21">
        <f t="shared" si="66"/>
        <v>0</v>
      </c>
      <c r="AC129" s="21">
        <f t="shared" si="67"/>
        <v>0</v>
      </c>
      <c r="AD129" s="21">
        <f t="shared" si="68"/>
        <v>0</v>
      </c>
      <c r="AE129" s="18"/>
      <c r="AF129" s="21">
        <f t="shared" si="69"/>
        <v>0</v>
      </c>
      <c r="AG129" s="18" t="s">
        <v>275</v>
      </c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  <c r="BA129" s="18"/>
      <c r="BB129" s="18"/>
      <c r="BC129" s="18"/>
      <c r="BD129" s="18"/>
      <c r="BE129" s="18"/>
      <c r="BF129" s="18"/>
      <c r="BG129" s="18"/>
      <c r="BH129" s="18"/>
    </row>
    <row r="130" spans="1:60" ht="22.5" outlineLevel="3" x14ac:dyDescent="0.2">
      <c r="A130" s="62">
        <v>33</v>
      </c>
      <c r="B130" s="63" t="s">
        <v>303</v>
      </c>
      <c r="C130" s="76" t="s">
        <v>304</v>
      </c>
      <c r="D130" s="64" t="s">
        <v>274</v>
      </c>
      <c r="E130" s="65">
        <v>1</v>
      </c>
      <c r="F130" s="66"/>
      <c r="G130" s="67">
        <f t="shared" si="56"/>
        <v>0</v>
      </c>
      <c r="H130" s="68" t="s">
        <v>51</v>
      </c>
      <c r="I130" s="69"/>
      <c r="J130" s="70">
        <f t="shared" si="57"/>
        <v>0</v>
      </c>
      <c r="K130" s="66"/>
      <c r="L130" s="67">
        <f t="shared" si="58"/>
        <v>0</v>
      </c>
      <c r="M130" s="67">
        <v>21</v>
      </c>
      <c r="N130" s="67">
        <f t="shared" si="59"/>
        <v>0</v>
      </c>
      <c r="O130" s="67">
        <v>0</v>
      </c>
      <c r="P130" s="67">
        <f t="shared" si="60"/>
        <v>0</v>
      </c>
      <c r="Q130" s="67">
        <v>0</v>
      </c>
      <c r="R130" s="67">
        <f t="shared" si="61"/>
        <v>0</v>
      </c>
      <c r="S130" s="67"/>
      <c r="T130" s="67" t="s">
        <v>63</v>
      </c>
      <c r="U130" s="71" t="s">
        <v>57</v>
      </c>
      <c r="V130" s="31">
        <v>0</v>
      </c>
      <c r="W130" s="31">
        <f t="shared" si="62"/>
        <v>0</v>
      </c>
      <c r="X130" s="31"/>
      <c r="Y130" s="21">
        <f t="shared" si="63"/>
        <v>0</v>
      </c>
      <c r="Z130" s="21">
        <f t="shared" si="64"/>
        <v>0</v>
      </c>
      <c r="AA130" s="21">
        <f t="shared" si="65"/>
        <v>0</v>
      </c>
      <c r="AB130" s="21">
        <f t="shared" si="66"/>
        <v>0</v>
      </c>
      <c r="AC130" s="21">
        <f t="shared" si="67"/>
        <v>0</v>
      </c>
      <c r="AD130" s="21">
        <f t="shared" si="68"/>
        <v>0</v>
      </c>
      <c r="AE130" s="18"/>
      <c r="AF130" s="21">
        <f t="shared" si="69"/>
        <v>0</v>
      </c>
      <c r="AG130" s="18" t="s">
        <v>275</v>
      </c>
      <c r="AH130" s="18"/>
      <c r="AI130" s="18"/>
      <c r="AJ130" s="18"/>
      <c r="AK130" s="18"/>
      <c r="AL130" s="18"/>
      <c r="AM130" s="18"/>
      <c r="AN130" s="18"/>
      <c r="AO130" s="18"/>
      <c r="AP130" s="18"/>
      <c r="AQ130" s="18"/>
      <c r="AR130" s="18"/>
      <c r="AS130" s="18"/>
      <c r="AT130" s="18"/>
      <c r="AU130" s="18"/>
      <c r="AV130" s="18"/>
      <c r="AW130" s="18"/>
      <c r="AX130" s="18"/>
      <c r="AY130" s="18"/>
      <c r="AZ130" s="18"/>
      <c r="BA130" s="18"/>
      <c r="BB130" s="18"/>
      <c r="BC130" s="18"/>
      <c r="BD130" s="18"/>
      <c r="BE130" s="18"/>
      <c r="BF130" s="18"/>
      <c r="BG130" s="18"/>
      <c r="BH130" s="18"/>
    </row>
    <row r="131" spans="1:60" outlineLevel="3" x14ac:dyDescent="0.2">
      <c r="A131" s="62">
        <v>38</v>
      </c>
      <c r="B131" s="63" t="s">
        <v>305</v>
      </c>
      <c r="C131" s="76" t="s">
        <v>306</v>
      </c>
      <c r="D131" s="64" t="s">
        <v>50</v>
      </c>
      <c r="E131" s="65">
        <v>7</v>
      </c>
      <c r="F131" s="66"/>
      <c r="G131" s="67">
        <f t="shared" si="56"/>
        <v>0</v>
      </c>
      <c r="H131" s="68" t="s">
        <v>51</v>
      </c>
      <c r="I131" s="69"/>
      <c r="J131" s="70">
        <f t="shared" si="57"/>
        <v>0</v>
      </c>
      <c r="K131" s="66"/>
      <c r="L131" s="67">
        <f t="shared" si="58"/>
        <v>0</v>
      </c>
      <c r="M131" s="67">
        <v>21</v>
      </c>
      <c r="N131" s="67">
        <f t="shared" si="59"/>
        <v>0</v>
      </c>
      <c r="O131" s="67">
        <v>1E-4</v>
      </c>
      <c r="P131" s="67">
        <f t="shared" si="60"/>
        <v>0</v>
      </c>
      <c r="Q131" s="67">
        <v>0</v>
      </c>
      <c r="R131" s="67">
        <f t="shared" si="61"/>
        <v>0</v>
      </c>
      <c r="S131" s="67"/>
      <c r="T131" s="67" t="s">
        <v>63</v>
      </c>
      <c r="U131" s="71" t="s">
        <v>57</v>
      </c>
      <c r="V131" s="31">
        <v>0</v>
      </c>
      <c r="W131" s="31">
        <f t="shared" si="62"/>
        <v>0</v>
      </c>
      <c r="X131" s="31"/>
      <c r="Y131" s="21">
        <f t="shared" si="63"/>
        <v>0</v>
      </c>
      <c r="Z131" s="21">
        <f t="shared" si="64"/>
        <v>0</v>
      </c>
      <c r="AA131" s="21">
        <f t="shared" si="65"/>
        <v>0</v>
      </c>
      <c r="AB131" s="21">
        <f t="shared" si="66"/>
        <v>0</v>
      </c>
      <c r="AC131" s="21">
        <f t="shared" si="67"/>
        <v>0</v>
      </c>
      <c r="AD131" s="21">
        <f t="shared" si="68"/>
        <v>0</v>
      </c>
      <c r="AE131" s="18"/>
      <c r="AF131" s="21">
        <f t="shared" si="69"/>
        <v>0</v>
      </c>
      <c r="AG131" s="18" t="s">
        <v>275</v>
      </c>
      <c r="AH131" s="18"/>
      <c r="AI131" s="18"/>
      <c r="AJ131" s="18"/>
      <c r="AK131" s="18"/>
      <c r="AL131" s="18"/>
      <c r="AM131" s="18"/>
      <c r="AN131" s="18"/>
      <c r="AO131" s="18"/>
      <c r="AP131" s="18"/>
      <c r="AQ131" s="18"/>
      <c r="AR131" s="18"/>
      <c r="AS131" s="18"/>
      <c r="AT131" s="18"/>
      <c r="AU131" s="18"/>
      <c r="AV131" s="18"/>
      <c r="AW131" s="18"/>
      <c r="AX131" s="18"/>
      <c r="AY131" s="18"/>
      <c r="AZ131" s="18"/>
      <c r="BA131" s="18"/>
      <c r="BB131" s="18"/>
      <c r="BC131" s="18"/>
      <c r="BD131" s="18"/>
      <c r="BE131" s="18"/>
      <c r="BF131" s="18"/>
      <c r="BG131" s="18"/>
      <c r="BH131" s="18"/>
    </row>
    <row r="132" spans="1:60" ht="22.5" outlineLevel="3" x14ac:dyDescent="0.2">
      <c r="A132" s="62">
        <v>39</v>
      </c>
      <c r="B132" s="63" t="s">
        <v>307</v>
      </c>
      <c r="C132" s="76" t="s">
        <v>308</v>
      </c>
      <c r="D132" s="64" t="s">
        <v>274</v>
      </c>
      <c r="E132" s="65">
        <v>7</v>
      </c>
      <c r="F132" s="66"/>
      <c r="G132" s="67">
        <f t="shared" si="56"/>
        <v>0</v>
      </c>
      <c r="H132" s="68" t="s">
        <v>51</v>
      </c>
      <c r="I132" s="69"/>
      <c r="J132" s="70">
        <f t="shared" si="57"/>
        <v>0</v>
      </c>
      <c r="K132" s="66"/>
      <c r="L132" s="67">
        <f t="shared" si="58"/>
        <v>0</v>
      </c>
      <c r="M132" s="67">
        <v>21</v>
      </c>
      <c r="N132" s="67">
        <f t="shared" si="59"/>
        <v>0</v>
      </c>
      <c r="O132" s="67">
        <v>0</v>
      </c>
      <c r="P132" s="67">
        <f t="shared" si="60"/>
        <v>0</v>
      </c>
      <c r="Q132" s="67">
        <v>0</v>
      </c>
      <c r="R132" s="67">
        <f t="shared" si="61"/>
        <v>0</v>
      </c>
      <c r="S132" s="67"/>
      <c r="T132" s="67" t="s">
        <v>63</v>
      </c>
      <c r="U132" s="71" t="s">
        <v>57</v>
      </c>
      <c r="V132" s="31">
        <v>0</v>
      </c>
      <c r="W132" s="31">
        <f t="shared" si="62"/>
        <v>0</v>
      </c>
      <c r="X132" s="31"/>
      <c r="Y132" s="21">
        <f t="shared" si="63"/>
        <v>0</v>
      </c>
      <c r="Z132" s="21">
        <f t="shared" si="64"/>
        <v>0</v>
      </c>
      <c r="AA132" s="21">
        <f t="shared" si="65"/>
        <v>0</v>
      </c>
      <c r="AB132" s="21">
        <f t="shared" si="66"/>
        <v>0</v>
      </c>
      <c r="AC132" s="21">
        <f t="shared" si="67"/>
        <v>0</v>
      </c>
      <c r="AD132" s="21">
        <f t="shared" si="68"/>
        <v>0</v>
      </c>
      <c r="AE132" s="18"/>
      <c r="AF132" s="21">
        <f t="shared" si="69"/>
        <v>0</v>
      </c>
      <c r="AG132" s="18" t="s">
        <v>275</v>
      </c>
      <c r="AH132" s="18"/>
      <c r="AI132" s="18"/>
      <c r="AJ132" s="18"/>
      <c r="AK132" s="18"/>
      <c r="AL132" s="18"/>
      <c r="AM132" s="18"/>
      <c r="AN132" s="18"/>
      <c r="AO132" s="18"/>
      <c r="AP132" s="18"/>
      <c r="AQ132" s="18"/>
      <c r="AR132" s="18"/>
      <c r="AS132" s="18"/>
      <c r="AT132" s="18"/>
      <c r="AU132" s="18"/>
      <c r="AV132" s="18"/>
      <c r="AW132" s="18"/>
      <c r="AX132" s="18"/>
      <c r="AY132" s="18"/>
      <c r="AZ132" s="18"/>
      <c r="BA132" s="18"/>
      <c r="BB132" s="18"/>
      <c r="BC132" s="18"/>
      <c r="BD132" s="18"/>
      <c r="BE132" s="18"/>
      <c r="BF132" s="18"/>
      <c r="BG132" s="18"/>
      <c r="BH132" s="18"/>
    </row>
    <row r="133" spans="1:60" ht="22.5" outlineLevel="3" x14ac:dyDescent="0.2">
      <c r="A133" s="62">
        <v>43</v>
      </c>
      <c r="B133" s="63" t="s">
        <v>309</v>
      </c>
      <c r="C133" s="76" t="s">
        <v>310</v>
      </c>
      <c r="D133" s="64" t="s">
        <v>274</v>
      </c>
      <c r="E133" s="65">
        <v>5</v>
      </c>
      <c r="F133" s="66"/>
      <c r="G133" s="67">
        <f t="shared" si="56"/>
        <v>0</v>
      </c>
      <c r="H133" s="68" t="s">
        <v>51</v>
      </c>
      <c r="I133" s="69"/>
      <c r="J133" s="70">
        <f t="shared" si="57"/>
        <v>0</v>
      </c>
      <c r="K133" s="66"/>
      <c r="L133" s="67">
        <f t="shared" si="58"/>
        <v>0</v>
      </c>
      <c r="M133" s="67">
        <v>21</v>
      </c>
      <c r="N133" s="67">
        <f t="shared" si="59"/>
        <v>0</v>
      </c>
      <c r="O133" s="67">
        <v>0</v>
      </c>
      <c r="P133" s="67">
        <f t="shared" si="60"/>
        <v>0</v>
      </c>
      <c r="Q133" s="67">
        <v>0</v>
      </c>
      <c r="R133" s="67">
        <f t="shared" si="61"/>
        <v>0</v>
      </c>
      <c r="S133" s="67"/>
      <c r="T133" s="67" t="s">
        <v>63</v>
      </c>
      <c r="U133" s="71" t="s">
        <v>57</v>
      </c>
      <c r="V133" s="31">
        <v>0</v>
      </c>
      <c r="W133" s="31">
        <f t="shared" si="62"/>
        <v>0</v>
      </c>
      <c r="X133" s="31"/>
      <c r="Y133" s="21">
        <f t="shared" si="63"/>
        <v>0</v>
      </c>
      <c r="Z133" s="21">
        <f t="shared" si="64"/>
        <v>0</v>
      </c>
      <c r="AA133" s="21">
        <f t="shared" si="65"/>
        <v>0</v>
      </c>
      <c r="AB133" s="21">
        <f t="shared" si="66"/>
        <v>0</v>
      </c>
      <c r="AC133" s="21">
        <f t="shared" si="67"/>
        <v>0</v>
      </c>
      <c r="AD133" s="21">
        <f t="shared" si="68"/>
        <v>0</v>
      </c>
      <c r="AE133" s="18"/>
      <c r="AF133" s="21">
        <f t="shared" si="69"/>
        <v>0</v>
      </c>
      <c r="AG133" s="18" t="s">
        <v>275</v>
      </c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8"/>
      <c r="AW133" s="18"/>
      <c r="AX133" s="18"/>
      <c r="AY133" s="18"/>
      <c r="AZ133" s="18"/>
      <c r="BA133" s="18"/>
      <c r="BB133" s="18"/>
      <c r="BC133" s="18"/>
      <c r="BD133" s="18"/>
      <c r="BE133" s="18"/>
      <c r="BF133" s="18"/>
      <c r="BG133" s="18"/>
      <c r="BH133" s="18"/>
    </row>
    <row r="134" spans="1:60" ht="22.5" outlineLevel="3" x14ac:dyDescent="0.2">
      <c r="A134" s="62">
        <v>44</v>
      </c>
      <c r="B134" s="63" t="s">
        <v>311</v>
      </c>
      <c r="C134" s="76" t="s">
        <v>312</v>
      </c>
      <c r="D134" s="64" t="s">
        <v>50</v>
      </c>
      <c r="E134" s="65">
        <v>3</v>
      </c>
      <c r="F134" s="66"/>
      <c r="G134" s="67">
        <f t="shared" si="56"/>
        <v>0</v>
      </c>
      <c r="H134" s="68" t="s">
        <v>51</v>
      </c>
      <c r="I134" s="69"/>
      <c r="J134" s="70">
        <f t="shared" si="57"/>
        <v>0</v>
      </c>
      <c r="K134" s="66"/>
      <c r="L134" s="67">
        <f t="shared" si="58"/>
        <v>0</v>
      </c>
      <c r="M134" s="67">
        <v>21</v>
      </c>
      <c r="N134" s="67">
        <f t="shared" si="59"/>
        <v>0</v>
      </c>
      <c r="O134" s="67">
        <v>1.0000000000000001E-5</v>
      </c>
      <c r="P134" s="67">
        <f t="shared" si="60"/>
        <v>0</v>
      </c>
      <c r="Q134" s="67">
        <v>0</v>
      </c>
      <c r="R134" s="67">
        <f t="shared" si="61"/>
        <v>0</v>
      </c>
      <c r="S134" s="67" t="s">
        <v>280</v>
      </c>
      <c r="T134" s="67" t="s">
        <v>52</v>
      </c>
      <c r="U134" s="71" t="s">
        <v>57</v>
      </c>
      <c r="V134" s="31">
        <v>0</v>
      </c>
      <c r="W134" s="31">
        <f t="shared" si="62"/>
        <v>0</v>
      </c>
      <c r="X134" s="31"/>
      <c r="Y134" s="21">
        <f t="shared" si="63"/>
        <v>0</v>
      </c>
      <c r="Z134" s="21">
        <f t="shared" si="64"/>
        <v>0</v>
      </c>
      <c r="AA134" s="21">
        <f t="shared" si="65"/>
        <v>0</v>
      </c>
      <c r="AB134" s="21">
        <f t="shared" si="66"/>
        <v>0</v>
      </c>
      <c r="AC134" s="21">
        <f t="shared" si="67"/>
        <v>0</v>
      </c>
      <c r="AD134" s="21">
        <f t="shared" si="68"/>
        <v>0</v>
      </c>
      <c r="AE134" s="18"/>
      <c r="AF134" s="21">
        <f t="shared" si="69"/>
        <v>0</v>
      </c>
      <c r="AG134" s="18" t="s">
        <v>275</v>
      </c>
      <c r="AH134" s="18"/>
      <c r="AI134" s="18"/>
      <c r="AJ134" s="18"/>
      <c r="AK134" s="18"/>
      <c r="AL134" s="18"/>
      <c r="AM134" s="18"/>
      <c r="AN134" s="18"/>
      <c r="AO134" s="18"/>
      <c r="AP134" s="18"/>
      <c r="AQ134" s="18"/>
      <c r="AR134" s="18"/>
      <c r="AS134" s="18"/>
      <c r="AT134" s="18"/>
      <c r="AU134" s="18"/>
      <c r="AV134" s="18"/>
      <c r="AW134" s="18"/>
      <c r="AX134" s="18"/>
      <c r="AY134" s="18"/>
      <c r="AZ134" s="18"/>
      <c r="BA134" s="18"/>
      <c r="BB134" s="18"/>
      <c r="BC134" s="18"/>
      <c r="BD134" s="18"/>
      <c r="BE134" s="18"/>
      <c r="BF134" s="18"/>
      <c r="BG134" s="18"/>
      <c r="BH134" s="18"/>
    </row>
    <row r="135" spans="1:60" ht="22.5" outlineLevel="3" x14ac:dyDescent="0.2">
      <c r="A135" s="62">
        <v>46</v>
      </c>
      <c r="B135" s="63" t="s">
        <v>313</v>
      </c>
      <c r="C135" s="76" t="s">
        <v>314</v>
      </c>
      <c r="D135" s="64" t="s">
        <v>50</v>
      </c>
      <c r="E135" s="65">
        <v>3</v>
      </c>
      <c r="F135" s="66"/>
      <c r="G135" s="67">
        <f t="shared" si="56"/>
        <v>0</v>
      </c>
      <c r="H135" s="68" t="s">
        <v>51</v>
      </c>
      <c r="I135" s="69"/>
      <c r="J135" s="70">
        <f t="shared" si="57"/>
        <v>0</v>
      </c>
      <c r="K135" s="66"/>
      <c r="L135" s="67">
        <f t="shared" si="58"/>
        <v>0</v>
      </c>
      <c r="M135" s="67">
        <v>21</v>
      </c>
      <c r="N135" s="67">
        <f t="shared" si="59"/>
        <v>0</v>
      </c>
      <c r="O135" s="67">
        <v>2.0000000000000001E-4</v>
      </c>
      <c r="P135" s="67">
        <f t="shared" si="60"/>
        <v>0</v>
      </c>
      <c r="Q135" s="67">
        <v>0</v>
      </c>
      <c r="R135" s="67">
        <f t="shared" si="61"/>
        <v>0</v>
      </c>
      <c r="S135" s="67"/>
      <c r="T135" s="67" t="s">
        <v>63</v>
      </c>
      <c r="U135" s="71" t="s">
        <v>52</v>
      </c>
      <c r="V135" s="31">
        <v>0</v>
      </c>
      <c r="W135" s="31">
        <f t="shared" si="62"/>
        <v>0</v>
      </c>
      <c r="X135" s="31"/>
      <c r="Y135" s="21">
        <f t="shared" si="63"/>
        <v>0</v>
      </c>
      <c r="Z135" s="21">
        <f t="shared" si="64"/>
        <v>0</v>
      </c>
      <c r="AA135" s="21">
        <f t="shared" si="65"/>
        <v>0</v>
      </c>
      <c r="AB135" s="21">
        <f t="shared" si="66"/>
        <v>0</v>
      </c>
      <c r="AC135" s="21">
        <f t="shared" si="67"/>
        <v>0</v>
      </c>
      <c r="AD135" s="21">
        <f t="shared" si="68"/>
        <v>0</v>
      </c>
      <c r="AE135" s="18"/>
      <c r="AF135" s="21">
        <f t="shared" si="69"/>
        <v>0</v>
      </c>
      <c r="AG135" s="18" t="s">
        <v>275</v>
      </c>
      <c r="AH135" s="18"/>
      <c r="AI135" s="18"/>
      <c r="AJ135" s="18"/>
      <c r="AK135" s="18"/>
      <c r="AL135" s="18"/>
      <c r="AM135" s="18"/>
      <c r="AN135" s="18"/>
      <c r="AO135" s="18"/>
      <c r="AP135" s="18"/>
      <c r="AQ135" s="18"/>
      <c r="AR135" s="18"/>
      <c r="AS135" s="18"/>
      <c r="AT135" s="18"/>
      <c r="AU135" s="18"/>
      <c r="AV135" s="18"/>
      <c r="AW135" s="18"/>
      <c r="AX135" s="18"/>
      <c r="AY135" s="18"/>
      <c r="AZ135" s="18"/>
      <c r="BA135" s="18"/>
      <c r="BB135" s="18"/>
      <c r="BC135" s="18"/>
      <c r="BD135" s="18"/>
      <c r="BE135" s="18"/>
      <c r="BF135" s="18"/>
      <c r="BG135" s="18"/>
      <c r="BH135" s="18"/>
    </row>
    <row r="136" spans="1:60" outlineLevel="3" x14ac:dyDescent="0.2">
      <c r="A136" s="62">
        <v>48</v>
      </c>
      <c r="B136" s="63" t="s">
        <v>315</v>
      </c>
      <c r="C136" s="76" t="s">
        <v>316</v>
      </c>
      <c r="D136" s="64" t="s">
        <v>50</v>
      </c>
      <c r="E136" s="65">
        <v>9</v>
      </c>
      <c r="F136" s="66"/>
      <c r="G136" s="67">
        <f t="shared" si="56"/>
        <v>0</v>
      </c>
      <c r="H136" s="68" t="s">
        <v>51</v>
      </c>
      <c r="I136" s="69"/>
      <c r="J136" s="70">
        <f t="shared" si="57"/>
        <v>0</v>
      </c>
      <c r="K136" s="66"/>
      <c r="L136" s="67">
        <f t="shared" si="58"/>
        <v>0</v>
      </c>
      <c r="M136" s="67">
        <v>21</v>
      </c>
      <c r="N136" s="67">
        <f t="shared" si="59"/>
        <v>0</v>
      </c>
      <c r="O136" s="67">
        <v>1.0000000000000001E-5</v>
      </c>
      <c r="P136" s="67">
        <f t="shared" si="60"/>
        <v>0</v>
      </c>
      <c r="Q136" s="67">
        <v>0</v>
      </c>
      <c r="R136" s="67">
        <f t="shared" si="61"/>
        <v>0</v>
      </c>
      <c r="S136" s="67" t="s">
        <v>280</v>
      </c>
      <c r="T136" s="67" t="s">
        <v>52</v>
      </c>
      <c r="U136" s="71" t="s">
        <v>52</v>
      </c>
      <c r="V136" s="31">
        <v>0</v>
      </c>
      <c r="W136" s="31">
        <f t="shared" si="62"/>
        <v>0</v>
      </c>
      <c r="X136" s="31"/>
      <c r="Y136" s="21">
        <f t="shared" si="63"/>
        <v>0</v>
      </c>
      <c r="Z136" s="21">
        <f t="shared" si="64"/>
        <v>0</v>
      </c>
      <c r="AA136" s="21">
        <f t="shared" si="65"/>
        <v>0</v>
      </c>
      <c r="AB136" s="21">
        <f t="shared" si="66"/>
        <v>0</v>
      </c>
      <c r="AC136" s="21">
        <f t="shared" si="67"/>
        <v>0</v>
      </c>
      <c r="AD136" s="21">
        <f t="shared" si="68"/>
        <v>0</v>
      </c>
      <c r="AE136" s="18"/>
      <c r="AF136" s="21">
        <f t="shared" si="69"/>
        <v>0</v>
      </c>
      <c r="AG136" s="18" t="s">
        <v>275</v>
      </c>
      <c r="AH136" s="18"/>
      <c r="AI136" s="18"/>
      <c r="AJ136" s="18"/>
      <c r="AK136" s="18"/>
      <c r="AL136" s="18"/>
      <c r="AM136" s="18"/>
      <c r="AN136" s="18"/>
      <c r="AO136" s="18"/>
      <c r="AP136" s="18"/>
      <c r="AQ136" s="18"/>
      <c r="AR136" s="18"/>
      <c r="AS136" s="18"/>
      <c r="AT136" s="18"/>
      <c r="AU136" s="18"/>
      <c r="AV136" s="18"/>
      <c r="AW136" s="18"/>
      <c r="AX136" s="18"/>
      <c r="AY136" s="18"/>
      <c r="AZ136" s="18"/>
      <c r="BA136" s="18"/>
      <c r="BB136" s="18"/>
      <c r="BC136" s="18"/>
      <c r="BD136" s="18"/>
      <c r="BE136" s="18"/>
      <c r="BF136" s="18"/>
      <c r="BG136" s="18"/>
      <c r="BH136" s="18"/>
    </row>
    <row r="137" spans="1:60" outlineLevel="3" x14ac:dyDescent="0.2">
      <c r="A137" s="62">
        <v>49</v>
      </c>
      <c r="B137" s="63" t="s">
        <v>317</v>
      </c>
      <c r="C137" s="76" t="s">
        <v>318</v>
      </c>
      <c r="D137" s="64" t="s">
        <v>50</v>
      </c>
      <c r="E137" s="65">
        <v>1</v>
      </c>
      <c r="F137" s="66"/>
      <c r="G137" s="67">
        <f t="shared" si="56"/>
        <v>0</v>
      </c>
      <c r="H137" s="68" t="s">
        <v>51</v>
      </c>
      <c r="I137" s="69"/>
      <c r="J137" s="70">
        <f t="shared" si="57"/>
        <v>0</v>
      </c>
      <c r="K137" s="66"/>
      <c r="L137" s="67">
        <f t="shared" si="58"/>
        <v>0</v>
      </c>
      <c r="M137" s="67">
        <v>21</v>
      </c>
      <c r="N137" s="67">
        <f t="shared" si="59"/>
        <v>0</v>
      </c>
      <c r="O137" s="67">
        <v>5.0000000000000002E-5</v>
      </c>
      <c r="P137" s="67">
        <f t="shared" si="60"/>
        <v>0</v>
      </c>
      <c r="Q137" s="67">
        <v>0</v>
      </c>
      <c r="R137" s="67">
        <f t="shared" si="61"/>
        <v>0</v>
      </c>
      <c r="S137" s="67" t="s">
        <v>280</v>
      </c>
      <c r="T137" s="67" t="s">
        <v>52</v>
      </c>
      <c r="U137" s="71" t="s">
        <v>52</v>
      </c>
      <c r="V137" s="31">
        <v>0</v>
      </c>
      <c r="W137" s="31">
        <f t="shared" si="62"/>
        <v>0</v>
      </c>
      <c r="X137" s="31"/>
      <c r="Y137" s="21">
        <f t="shared" si="63"/>
        <v>0</v>
      </c>
      <c r="Z137" s="21">
        <f t="shared" si="64"/>
        <v>0</v>
      </c>
      <c r="AA137" s="21">
        <f t="shared" si="65"/>
        <v>0</v>
      </c>
      <c r="AB137" s="21">
        <f t="shared" si="66"/>
        <v>0</v>
      </c>
      <c r="AC137" s="21">
        <f t="shared" si="67"/>
        <v>0</v>
      </c>
      <c r="AD137" s="21">
        <f t="shared" si="68"/>
        <v>0</v>
      </c>
      <c r="AE137" s="18"/>
      <c r="AF137" s="21">
        <f t="shared" si="69"/>
        <v>0</v>
      </c>
      <c r="AG137" s="18" t="s">
        <v>275</v>
      </c>
      <c r="AH137" s="18"/>
      <c r="AI137" s="18"/>
      <c r="AJ137" s="18"/>
      <c r="AK137" s="18"/>
      <c r="AL137" s="18"/>
      <c r="AM137" s="18"/>
      <c r="AN137" s="18"/>
      <c r="AO137" s="18"/>
      <c r="AP137" s="18"/>
      <c r="AQ137" s="18"/>
      <c r="AR137" s="18"/>
      <c r="AS137" s="18"/>
      <c r="AT137" s="18"/>
      <c r="AU137" s="18"/>
      <c r="AV137" s="18"/>
      <c r="AW137" s="18"/>
      <c r="AX137" s="18"/>
      <c r="AY137" s="18"/>
      <c r="AZ137" s="18"/>
      <c r="BA137" s="18"/>
      <c r="BB137" s="18"/>
      <c r="BC137" s="18"/>
      <c r="BD137" s="18"/>
      <c r="BE137" s="18"/>
      <c r="BF137" s="18"/>
      <c r="BG137" s="18"/>
      <c r="BH137" s="18"/>
    </row>
    <row r="138" spans="1:60" outlineLevel="3" x14ac:dyDescent="0.2">
      <c r="A138" s="62">
        <v>50</v>
      </c>
      <c r="B138" s="63" t="s">
        <v>319</v>
      </c>
      <c r="C138" s="76" t="s">
        <v>320</v>
      </c>
      <c r="D138" s="64" t="s">
        <v>50</v>
      </c>
      <c r="E138" s="65">
        <v>2</v>
      </c>
      <c r="F138" s="66"/>
      <c r="G138" s="67">
        <f t="shared" si="56"/>
        <v>0</v>
      </c>
      <c r="H138" s="68" t="s">
        <v>51</v>
      </c>
      <c r="I138" s="69"/>
      <c r="J138" s="70">
        <f t="shared" si="57"/>
        <v>0</v>
      </c>
      <c r="K138" s="66"/>
      <c r="L138" s="67">
        <f t="shared" si="58"/>
        <v>0</v>
      </c>
      <c r="M138" s="67">
        <v>21</v>
      </c>
      <c r="N138" s="67">
        <f t="shared" si="59"/>
        <v>0</v>
      </c>
      <c r="O138" s="67">
        <v>4.0000000000000003E-5</v>
      </c>
      <c r="P138" s="67">
        <f t="shared" si="60"/>
        <v>0</v>
      </c>
      <c r="Q138" s="67">
        <v>0</v>
      </c>
      <c r="R138" s="67">
        <f t="shared" si="61"/>
        <v>0</v>
      </c>
      <c r="S138" s="67" t="s">
        <v>280</v>
      </c>
      <c r="T138" s="67" t="s">
        <v>52</v>
      </c>
      <c r="U138" s="71" t="s">
        <v>52</v>
      </c>
      <c r="V138" s="31">
        <v>0</v>
      </c>
      <c r="W138" s="31">
        <f t="shared" si="62"/>
        <v>0</v>
      </c>
      <c r="X138" s="31"/>
      <c r="Y138" s="21">
        <f t="shared" si="63"/>
        <v>0</v>
      </c>
      <c r="Z138" s="21">
        <f t="shared" si="64"/>
        <v>0</v>
      </c>
      <c r="AA138" s="21">
        <f t="shared" si="65"/>
        <v>0</v>
      </c>
      <c r="AB138" s="21">
        <f t="shared" si="66"/>
        <v>0</v>
      </c>
      <c r="AC138" s="21">
        <f t="shared" si="67"/>
        <v>0</v>
      </c>
      <c r="AD138" s="21">
        <f t="shared" si="68"/>
        <v>0</v>
      </c>
      <c r="AE138" s="18"/>
      <c r="AF138" s="21">
        <f t="shared" si="69"/>
        <v>0</v>
      </c>
      <c r="AG138" s="18" t="s">
        <v>275</v>
      </c>
      <c r="AH138" s="18"/>
      <c r="AI138" s="18"/>
      <c r="AJ138" s="18"/>
      <c r="AK138" s="18"/>
      <c r="AL138" s="18"/>
      <c r="AM138" s="18"/>
      <c r="AN138" s="18"/>
      <c r="AO138" s="18"/>
      <c r="AP138" s="18"/>
      <c r="AQ138" s="18"/>
      <c r="AR138" s="18"/>
      <c r="AS138" s="18"/>
      <c r="AT138" s="18"/>
      <c r="AU138" s="18"/>
      <c r="AV138" s="18"/>
      <c r="AW138" s="18"/>
      <c r="AX138" s="18"/>
      <c r="AY138" s="18"/>
      <c r="AZ138" s="18"/>
      <c r="BA138" s="18"/>
      <c r="BB138" s="18"/>
      <c r="BC138" s="18"/>
      <c r="BD138" s="18"/>
      <c r="BE138" s="18"/>
      <c r="BF138" s="18"/>
      <c r="BG138" s="18"/>
      <c r="BH138" s="18"/>
    </row>
    <row r="139" spans="1:60" outlineLevel="3" x14ac:dyDescent="0.2">
      <c r="A139" s="62">
        <v>51</v>
      </c>
      <c r="B139" s="63" t="s">
        <v>321</v>
      </c>
      <c r="C139" s="76" t="s">
        <v>322</v>
      </c>
      <c r="D139" s="64" t="s">
        <v>50</v>
      </c>
      <c r="E139" s="65">
        <v>7</v>
      </c>
      <c r="F139" s="66"/>
      <c r="G139" s="67">
        <f t="shared" si="56"/>
        <v>0</v>
      </c>
      <c r="H139" s="68" t="s">
        <v>51</v>
      </c>
      <c r="I139" s="69"/>
      <c r="J139" s="70">
        <f t="shared" si="57"/>
        <v>0</v>
      </c>
      <c r="K139" s="66"/>
      <c r="L139" s="67">
        <f t="shared" si="58"/>
        <v>0</v>
      </c>
      <c r="M139" s="67">
        <v>21</v>
      </c>
      <c r="N139" s="67">
        <f t="shared" si="59"/>
        <v>0</v>
      </c>
      <c r="O139" s="67">
        <v>5.0100000000000006E-3</v>
      </c>
      <c r="P139" s="67">
        <f t="shared" si="60"/>
        <v>0.04</v>
      </c>
      <c r="Q139" s="67">
        <v>0</v>
      </c>
      <c r="R139" s="67">
        <f t="shared" si="61"/>
        <v>0</v>
      </c>
      <c r="S139" s="67" t="s">
        <v>280</v>
      </c>
      <c r="T139" s="67" t="s">
        <v>52</v>
      </c>
      <c r="U139" s="71" t="s">
        <v>52</v>
      </c>
      <c r="V139" s="31">
        <v>0</v>
      </c>
      <c r="W139" s="31">
        <f t="shared" si="62"/>
        <v>0</v>
      </c>
      <c r="X139" s="31"/>
      <c r="Y139" s="21">
        <f t="shared" si="63"/>
        <v>0</v>
      </c>
      <c r="Z139" s="21">
        <f t="shared" si="64"/>
        <v>0</v>
      </c>
      <c r="AA139" s="21">
        <f t="shared" si="65"/>
        <v>0</v>
      </c>
      <c r="AB139" s="21">
        <f t="shared" si="66"/>
        <v>0.04</v>
      </c>
      <c r="AC139" s="21">
        <f t="shared" si="67"/>
        <v>0</v>
      </c>
      <c r="AD139" s="21">
        <f t="shared" si="68"/>
        <v>0</v>
      </c>
      <c r="AE139" s="18"/>
      <c r="AF139" s="21">
        <f t="shared" si="69"/>
        <v>0</v>
      </c>
      <c r="AG139" s="18" t="s">
        <v>275</v>
      </c>
      <c r="AH139" s="18"/>
      <c r="AI139" s="18"/>
      <c r="AJ139" s="18"/>
      <c r="AK139" s="18"/>
      <c r="AL139" s="18"/>
      <c r="AM139" s="18"/>
      <c r="AN139" s="18"/>
      <c r="AO139" s="18"/>
      <c r="AP139" s="18"/>
      <c r="AQ139" s="18"/>
      <c r="AR139" s="18"/>
      <c r="AS139" s="18"/>
      <c r="AT139" s="18"/>
      <c r="AU139" s="18"/>
      <c r="AV139" s="18"/>
      <c r="AW139" s="18"/>
      <c r="AX139" s="18"/>
      <c r="AY139" s="18"/>
      <c r="AZ139" s="18"/>
      <c r="BA139" s="18"/>
      <c r="BB139" s="18"/>
      <c r="BC139" s="18"/>
      <c r="BD139" s="18"/>
      <c r="BE139" s="18"/>
      <c r="BF139" s="18"/>
      <c r="BG139" s="18"/>
      <c r="BH139" s="18"/>
    </row>
    <row r="140" spans="1:60" outlineLevel="3" x14ac:dyDescent="0.2">
      <c r="A140" s="62">
        <v>52</v>
      </c>
      <c r="B140" s="63" t="s">
        <v>323</v>
      </c>
      <c r="C140" s="76" t="s">
        <v>324</v>
      </c>
      <c r="D140" s="64" t="s">
        <v>50</v>
      </c>
      <c r="E140" s="65">
        <v>1</v>
      </c>
      <c r="F140" s="66"/>
      <c r="G140" s="67">
        <f t="shared" si="56"/>
        <v>0</v>
      </c>
      <c r="H140" s="68" t="s">
        <v>51</v>
      </c>
      <c r="I140" s="69"/>
      <c r="J140" s="70">
        <f t="shared" si="57"/>
        <v>0</v>
      </c>
      <c r="K140" s="66"/>
      <c r="L140" s="67">
        <f t="shared" si="58"/>
        <v>0</v>
      </c>
      <c r="M140" s="67">
        <v>21</v>
      </c>
      <c r="N140" s="67">
        <f t="shared" si="59"/>
        <v>0</v>
      </c>
      <c r="O140" s="67">
        <v>4.0000000000000003E-5</v>
      </c>
      <c r="P140" s="67">
        <f t="shared" si="60"/>
        <v>0</v>
      </c>
      <c r="Q140" s="67">
        <v>0</v>
      </c>
      <c r="R140" s="67">
        <f t="shared" si="61"/>
        <v>0</v>
      </c>
      <c r="S140" s="67" t="s">
        <v>280</v>
      </c>
      <c r="T140" s="67" t="s">
        <v>52</v>
      </c>
      <c r="U140" s="71" t="s">
        <v>52</v>
      </c>
      <c r="V140" s="31">
        <v>0</v>
      </c>
      <c r="W140" s="31">
        <f t="shared" si="62"/>
        <v>0</v>
      </c>
      <c r="X140" s="31"/>
      <c r="Y140" s="21">
        <f t="shared" si="63"/>
        <v>0</v>
      </c>
      <c r="Z140" s="21">
        <f t="shared" si="64"/>
        <v>0</v>
      </c>
      <c r="AA140" s="21">
        <f t="shared" si="65"/>
        <v>0</v>
      </c>
      <c r="AB140" s="21">
        <f t="shared" si="66"/>
        <v>0</v>
      </c>
      <c r="AC140" s="21">
        <f t="shared" si="67"/>
        <v>0</v>
      </c>
      <c r="AD140" s="21">
        <f t="shared" si="68"/>
        <v>0</v>
      </c>
      <c r="AE140" s="18"/>
      <c r="AF140" s="21">
        <f t="shared" si="69"/>
        <v>0</v>
      </c>
      <c r="AG140" s="18" t="s">
        <v>275</v>
      </c>
      <c r="AH140" s="18"/>
      <c r="AI140" s="18"/>
      <c r="AJ140" s="18"/>
      <c r="AK140" s="18"/>
      <c r="AL140" s="18"/>
      <c r="AM140" s="18"/>
      <c r="AN140" s="18"/>
      <c r="AO140" s="18"/>
      <c r="AP140" s="18"/>
      <c r="AQ140" s="18"/>
      <c r="AR140" s="18"/>
      <c r="AS140" s="18"/>
      <c r="AT140" s="18"/>
      <c r="AU140" s="18"/>
      <c r="AV140" s="18"/>
      <c r="AW140" s="18"/>
      <c r="AX140" s="18"/>
      <c r="AY140" s="18"/>
      <c r="AZ140" s="18"/>
      <c r="BA140" s="18"/>
      <c r="BB140" s="18"/>
      <c r="BC140" s="18"/>
      <c r="BD140" s="18"/>
      <c r="BE140" s="18"/>
      <c r="BF140" s="18"/>
      <c r="BG140" s="18"/>
      <c r="BH140" s="18"/>
    </row>
    <row r="141" spans="1:60" outlineLevel="3" x14ac:dyDescent="0.2">
      <c r="A141" s="62">
        <v>56</v>
      </c>
      <c r="B141" s="63" t="s">
        <v>325</v>
      </c>
      <c r="C141" s="76" t="s">
        <v>326</v>
      </c>
      <c r="D141" s="64" t="s">
        <v>50</v>
      </c>
      <c r="E141" s="65">
        <v>8</v>
      </c>
      <c r="F141" s="66"/>
      <c r="G141" s="67">
        <f t="shared" si="56"/>
        <v>0</v>
      </c>
      <c r="H141" s="68" t="s">
        <v>51</v>
      </c>
      <c r="I141" s="69"/>
      <c r="J141" s="70">
        <f t="shared" si="57"/>
        <v>0</v>
      </c>
      <c r="K141" s="66"/>
      <c r="L141" s="67">
        <f t="shared" si="58"/>
        <v>0</v>
      </c>
      <c r="M141" s="67">
        <v>21</v>
      </c>
      <c r="N141" s="67">
        <f t="shared" si="59"/>
        <v>0</v>
      </c>
      <c r="O141" s="67">
        <v>6.0000000000000002E-5</v>
      </c>
      <c r="P141" s="67">
        <f t="shared" si="60"/>
        <v>0</v>
      </c>
      <c r="Q141" s="67">
        <v>0</v>
      </c>
      <c r="R141" s="67">
        <f t="shared" si="61"/>
        <v>0</v>
      </c>
      <c r="S141" s="67" t="s">
        <v>280</v>
      </c>
      <c r="T141" s="67" t="s">
        <v>52</v>
      </c>
      <c r="U141" s="71" t="s">
        <v>52</v>
      </c>
      <c r="V141" s="31">
        <v>0</v>
      </c>
      <c r="W141" s="31">
        <f t="shared" si="62"/>
        <v>0</v>
      </c>
      <c r="X141" s="31"/>
      <c r="Y141" s="21">
        <f t="shared" si="63"/>
        <v>0</v>
      </c>
      <c r="Z141" s="21">
        <f t="shared" si="64"/>
        <v>0</v>
      </c>
      <c r="AA141" s="21">
        <f t="shared" si="65"/>
        <v>0</v>
      </c>
      <c r="AB141" s="21">
        <f t="shared" si="66"/>
        <v>0</v>
      </c>
      <c r="AC141" s="21">
        <f t="shared" si="67"/>
        <v>0</v>
      </c>
      <c r="AD141" s="21">
        <f t="shared" si="68"/>
        <v>0</v>
      </c>
      <c r="AE141" s="18"/>
      <c r="AF141" s="21">
        <f t="shared" si="69"/>
        <v>0</v>
      </c>
      <c r="AG141" s="18" t="s">
        <v>275</v>
      </c>
      <c r="AH141" s="18"/>
      <c r="AI141" s="18"/>
      <c r="AJ141" s="18"/>
      <c r="AK141" s="18"/>
      <c r="AL141" s="18"/>
      <c r="AM141" s="18"/>
      <c r="AN141" s="18"/>
      <c r="AO141" s="18"/>
      <c r="AP141" s="18"/>
      <c r="AQ141" s="18"/>
      <c r="AR141" s="18"/>
      <c r="AS141" s="18"/>
      <c r="AT141" s="18"/>
      <c r="AU141" s="18"/>
      <c r="AV141" s="18"/>
      <c r="AW141" s="18"/>
      <c r="AX141" s="18"/>
      <c r="AY141" s="18"/>
      <c r="AZ141" s="18"/>
      <c r="BA141" s="18"/>
      <c r="BB141" s="18"/>
      <c r="BC141" s="18"/>
      <c r="BD141" s="18"/>
      <c r="BE141" s="18"/>
      <c r="BF141" s="18"/>
      <c r="BG141" s="18"/>
      <c r="BH141" s="18"/>
    </row>
    <row r="142" spans="1:60" outlineLevel="3" x14ac:dyDescent="0.2">
      <c r="A142" s="62">
        <v>57</v>
      </c>
      <c r="B142" s="63" t="s">
        <v>327</v>
      </c>
      <c r="C142" s="76" t="s">
        <v>328</v>
      </c>
      <c r="D142" s="64" t="s">
        <v>50</v>
      </c>
      <c r="E142" s="65">
        <v>12</v>
      </c>
      <c r="F142" s="66"/>
      <c r="G142" s="67">
        <f t="shared" si="56"/>
        <v>0</v>
      </c>
      <c r="H142" s="68" t="s">
        <v>51</v>
      </c>
      <c r="I142" s="69"/>
      <c r="J142" s="70">
        <f t="shared" si="57"/>
        <v>0</v>
      </c>
      <c r="K142" s="66"/>
      <c r="L142" s="67">
        <f t="shared" si="58"/>
        <v>0</v>
      </c>
      <c r="M142" s="67">
        <v>21</v>
      </c>
      <c r="N142" s="67">
        <f t="shared" si="59"/>
        <v>0</v>
      </c>
      <c r="O142" s="67">
        <v>1.0000000000000001E-5</v>
      </c>
      <c r="P142" s="67">
        <f t="shared" si="60"/>
        <v>0</v>
      </c>
      <c r="Q142" s="67">
        <v>0</v>
      </c>
      <c r="R142" s="67">
        <f t="shared" si="61"/>
        <v>0</v>
      </c>
      <c r="S142" s="67" t="s">
        <v>280</v>
      </c>
      <c r="T142" s="67" t="s">
        <v>52</v>
      </c>
      <c r="U142" s="71" t="s">
        <v>52</v>
      </c>
      <c r="V142" s="31">
        <v>0</v>
      </c>
      <c r="W142" s="31">
        <f t="shared" si="62"/>
        <v>0</v>
      </c>
      <c r="X142" s="31"/>
      <c r="Y142" s="21">
        <f t="shared" si="63"/>
        <v>0</v>
      </c>
      <c r="Z142" s="21">
        <f t="shared" si="64"/>
        <v>0</v>
      </c>
      <c r="AA142" s="21">
        <f t="shared" si="65"/>
        <v>0</v>
      </c>
      <c r="AB142" s="21">
        <f t="shared" si="66"/>
        <v>0</v>
      </c>
      <c r="AC142" s="21">
        <f t="shared" si="67"/>
        <v>0</v>
      </c>
      <c r="AD142" s="21">
        <f t="shared" si="68"/>
        <v>0</v>
      </c>
      <c r="AE142" s="18"/>
      <c r="AF142" s="21">
        <f t="shared" si="69"/>
        <v>0</v>
      </c>
      <c r="AG142" s="18" t="s">
        <v>275</v>
      </c>
      <c r="AH142" s="18"/>
      <c r="AI142" s="18"/>
      <c r="AJ142" s="18"/>
      <c r="AK142" s="18"/>
      <c r="AL142" s="18"/>
      <c r="AM142" s="18"/>
      <c r="AN142" s="18"/>
      <c r="AO142" s="18"/>
      <c r="AP142" s="18"/>
      <c r="AQ142" s="18"/>
      <c r="AR142" s="18"/>
      <c r="AS142" s="18"/>
      <c r="AT142" s="18"/>
      <c r="AU142" s="18"/>
      <c r="AV142" s="18"/>
      <c r="AW142" s="18"/>
      <c r="AX142" s="18"/>
      <c r="AY142" s="18"/>
      <c r="AZ142" s="18"/>
      <c r="BA142" s="18"/>
      <c r="BB142" s="18"/>
      <c r="BC142" s="18"/>
      <c r="BD142" s="18"/>
      <c r="BE142" s="18"/>
      <c r="BF142" s="18"/>
      <c r="BG142" s="18"/>
      <c r="BH142" s="18"/>
    </row>
    <row r="143" spans="1:60" outlineLevel="3" x14ac:dyDescent="0.2">
      <c r="A143" s="62">
        <v>59</v>
      </c>
      <c r="B143" s="63" t="s">
        <v>329</v>
      </c>
      <c r="C143" s="76" t="s">
        <v>330</v>
      </c>
      <c r="D143" s="64" t="s">
        <v>274</v>
      </c>
      <c r="E143" s="65">
        <v>1</v>
      </c>
      <c r="F143" s="66"/>
      <c r="G143" s="67">
        <f t="shared" si="56"/>
        <v>0</v>
      </c>
      <c r="H143" s="68" t="s">
        <v>51</v>
      </c>
      <c r="I143" s="69"/>
      <c r="J143" s="70">
        <f t="shared" si="57"/>
        <v>0</v>
      </c>
      <c r="K143" s="66"/>
      <c r="L143" s="67">
        <f t="shared" si="58"/>
        <v>0</v>
      </c>
      <c r="M143" s="67">
        <v>21</v>
      </c>
      <c r="N143" s="67">
        <f t="shared" si="59"/>
        <v>0</v>
      </c>
      <c r="O143" s="67">
        <v>0</v>
      </c>
      <c r="P143" s="67">
        <f t="shared" si="60"/>
        <v>0</v>
      </c>
      <c r="Q143" s="67">
        <v>0</v>
      </c>
      <c r="R143" s="67">
        <f t="shared" si="61"/>
        <v>0</v>
      </c>
      <c r="S143" s="67"/>
      <c r="T143" s="67" t="s">
        <v>63</v>
      </c>
      <c r="U143" s="71" t="s">
        <v>57</v>
      </c>
      <c r="V143" s="31">
        <v>0</v>
      </c>
      <c r="W143" s="31">
        <f t="shared" si="62"/>
        <v>0</v>
      </c>
      <c r="X143" s="31"/>
      <c r="Y143" s="21">
        <f t="shared" si="63"/>
        <v>0</v>
      </c>
      <c r="Z143" s="21">
        <f t="shared" si="64"/>
        <v>0</v>
      </c>
      <c r="AA143" s="21">
        <f t="shared" si="65"/>
        <v>0</v>
      </c>
      <c r="AB143" s="21">
        <f t="shared" si="66"/>
        <v>0</v>
      </c>
      <c r="AC143" s="21">
        <f t="shared" si="67"/>
        <v>0</v>
      </c>
      <c r="AD143" s="21">
        <f t="shared" si="68"/>
        <v>0</v>
      </c>
      <c r="AE143" s="18"/>
      <c r="AF143" s="21">
        <f t="shared" si="69"/>
        <v>0</v>
      </c>
      <c r="AG143" s="18" t="s">
        <v>275</v>
      </c>
      <c r="AH143" s="18"/>
      <c r="AI143" s="18"/>
      <c r="AJ143" s="18"/>
      <c r="AK143" s="18"/>
      <c r="AL143" s="18"/>
      <c r="AM143" s="18"/>
      <c r="AN143" s="18"/>
      <c r="AO143" s="18"/>
      <c r="AP143" s="18"/>
      <c r="AQ143" s="18"/>
      <c r="AR143" s="18"/>
      <c r="AS143" s="18"/>
      <c r="AT143" s="18"/>
      <c r="AU143" s="18"/>
      <c r="AV143" s="18"/>
      <c r="AW143" s="18"/>
      <c r="AX143" s="18"/>
      <c r="AY143" s="18"/>
      <c r="AZ143" s="18"/>
      <c r="BA143" s="18"/>
      <c r="BB143" s="18"/>
      <c r="BC143" s="18"/>
      <c r="BD143" s="18"/>
      <c r="BE143" s="18"/>
      <c r="BF143" s="18"/>
      <c r="BG143" s="18"/>
      <c r="BH143" s="18"/>
    </row>
    <row r="144" spans="1:60" ht="22.5" outlineLevel="3" x14ac:dyDescent="0.2">
      <c r="A144" s="62">
        <v>60</v>
      </c>
      <c r="B144" s="63" t="s">
        <v>331</v>
      </c>
      <c r="C144" s="76" t="s">
        <v>332</v>
      </c>
      <c r="D144" s="64" t="s">
        <v>274</v>
      </c>
      <c r="E144" s="65">
        <v>1</v>
      </c>
      <c r="F144" s="66"/>
      <c r="G144" s="67">
        <f t="shared" si="56"/>
        <v>0</v>
      </c>
      <c r="H144" s="68" t="s">
        <v>51</v>
      </c>
      <c r="I144" s="69"/>
      <c r="J144" s="70">
        <f t="shared" si="57"/>
        <v>0</v>
      </c>
      <c r="K144" s="66"/>
      <c r="L144" s="67">
        <f t="shared" si="58"/>
        <v>0</v>
      </c>
      <c r="M144" s="67">
        <v>21</v>
      </c>
      <c r="N144" s="67">
        <f t="shared" si="59"/>
        <v>0</v>
      </c>
      <c r="O144" s="67">
        <v>0</v>
      </c>
      <c r="P144" s="67">
        <f t="shared" si="60"/>
        <v>0</v>
      </c>
      <c r="Q144" s="67">
        <v>0</v>
      </c>
      <c r="R144" s="67">
        <f t="shared" si="61"/>
        <v>0</v>
      </c>
      <c r="S144" s="67"/>
      <c r="T144" s="67" t="s">
        <v>63</v>
      </c>
      <c r="U144" s="71" t="s">
        <v>57</v>
      </c>
      <c r="V144" s="31">
        <v>0</v>
      </c>
      <c r="W144" s="31">
        <f t="shared" si="62"/>
        <v>0</v>
      </c>
      <c r="X144" s="31"/>
      <c r="Y144" s="21">
        <f t="shared" si="63"/>
        <v>0</v>
      </c>
      <c r="Z144" s="21">
        <f t="shared" si="64"/>
        <v>0</v>
      </c>
      <c r="AA144" s="21">
        <f t="shared" si="65"/>
        <v>0</v>
      </c>
      <c r="AB144" s="21">
        <f t="shared" si="66"/>
        <v>0</v>
      </c>
      <c r="AC144" s="21">
        <f t="shared" si="67"/>
        <v>0</v>
      </c>
      <c r="AD144" s="21">
        <f t="shared" si="68"/>
        <v>0</v>
      </c>
      <c r="AE144" s="18"/>
      <c r="AF144" s="21">
        <f t="shared" si="69"/>
        <v>0</v>
      </c>
      <c r="AG144" s="18" t="s">
        <v>275</v>
      </c>
      <c r="AH144" s="18"/>
      <c r="AI144" s="18"/>
      <c r="AJ144" s="18"/>
      <c r="AK144" s="18"/>
      <c r="AL144" s="18"/>
      <c r="AM144" s="18"/>
      <c r="AN144" s="18"/>
      <c r="AO144" s="18"/>
      <c r="AP144" s="18"/>
      <c r="AQ144" s="18"/>
      <c r="AR144" s="18"/>
      <c r="AS144" s="18"/>
      <c r="AT144" s="18"/>
      <c r="AU144" s="18"/>
      <c r="AV144" s="18"/>
      <c r="AW144" s="18"/>
      <c r="AX144" s="18"/>
      <c r="AY144" s="18"/>
      <c r="AZ144" s="18"/>
      <c r="BA144" s="18"/>
      <c r="BB144" s="18"/>
      <c r="BC144" s="18"/>
      <c r="BD144" s="18"/>
      <c r="BE144" s="18"/>
      <c r="BF144" s="18"/>
      <c r="BG144" s="18"/>
      <c r="BH144" s="18"/>
    </row>
    <row r="145" spans="1:60" outlineLevel="3" x14ac:dyDescent="0.2">
      <c r="A145" s="62">
        <v>61</v>
      </c>
      <c r="B145" s="63" t="s">
        <v>333</v>
      </c>
      <c r="C145" s="76" t="s">
        <v>334</v>
      </c>
      <c r="D145" s="64" t="s">
        <v>50</v>
      </c>
      <c r="E145" s="65">
        <v>13</v>
      </c>
      <c r="F145" s="66"/>
      <c r="G145" s="67">
        <f t="shared" si="56"/>
        <v>0</v>
      </c>
      <c r="H145" s="68" t="s">
        <v>51</v>
      </c>
      <c r="I145" s="69"/>
      <c r="J145" s="70">
        <f t="shared" si="57"/>
        <v>0</v>
      </c>
      <c r="K145" s="66"/>
      <c r="L145" s="67">
        <f t="shared" si="58"/>
        <v>0</v>
      </c>
      <c r="M145" s="67">
        <v>21</v>
      </c>
      <c r="N145" s="67">
        <f t="shared" si="59"/>
        <v>0</v>
      </c>
      <c r="O145" s="67">
        <v>5.0000000000000002E-5</v>
      </c>
      <c r="P145" s="67">
        <f t="shared" si="60"/>
        <v>0</v>
      </c>
      <c r="Q145" s="67">
        <v>0</v>
      </c>
      <c r="R145" s="67">
        <f t="shared" si="61"/>
        <v>0</v>
      </c>
      <c r="S145" s="67"/>
      <c r="T145" s="67" t="s">
        <v>63</v>
      </c>
      <c r="U145" s="71" t="s">
        <v>57</v>
      </c>
      <c r="V145" s="31">
        <v>0</v>
      </c>
      <c r="W145" s="31">
        <f t="shared" si="62"/>
        <v>0</v>
      </c>
      <c r="X145" s="31"/>
      <c r="Y145" s="21">
        <f t="shared" si="63"/>
        <v>0</v>
      </c>
      <c r="Z145" s="21">
        <f t="shared" si="64"/>
        <v>0</v>
      </c>
      <c r="AA145" s="21">
        <f t="shared" si="65"/>
        <v>0</v>
      </c>
      <c r="AB145" s="21">
        <f t="shared" si="66"/>
        <v>0</v>
      </c>
      <c r="AC145" s="21">
        <f t="shared" si="67"/>
        <v>0</v>
      </c>
      <c r="AD145" s="21">
        <f t="shared" si="68"/>
        <v>0</v>
      </c>
      <c r="AE145" s="18"/>
      <c r="AF145" s="21">
        <f t="shared" si="69"/>
        <v>0</v>
      </c>
      <c r="AG145" s="18" t="s">
        <v>275</v>
      </c>
      <c r="AH145" s="18"/>
      <c r="AI145" s="18"/>
      <c r="AJ145" s="18"/>
      <c r="AK145" s="18"/>
      <c r="AL145" s="18"/>
      <c r="AM145" s="18"/>
      <c r="AN145" s="18"/>
      <c r="AO145" s="18"/>
      <c r="AP145" s="18"/>
      <c r="AQ145" s="18"/>
      <c r="AR145" s="18"/>
      <c r="AS145" s="18"/>
      <c r="AT145" s="18"/>
      <c r="AU145" s="18"/>
      <c r="AV145" s="18"/>
      <c r="AW145" s="18"/>
      <c r="AX145" s="18"/>
      <c r="AY145" s="18"/>
      <c r="AZ145" s="18"/>
      <c r="BA145" s="18"/>
      <c r="BB145" s="18"/>
      <c r="BC145" s="18"/>
      <c r="BD145" s="18"/>
      <c r="BE145" s="18"/>
      <c r="BF145" s="18"/>
      <c r="BG145" s="18"/>
      <c r="BH145" s="18"/>
    </row>
    <row r="146" spans="1:60" outlineLevel="3" x14ac:dyDescent="0.2">
      <c r="A146" s="62">
        <v>63</v>
      </c>
      <c r="B146" s="63" t="s">
        <v>335</v>
      </c>
      <c r="C146" s="76" t="s">
        <v>336</v>
      </c>
      <c r="D146" s="64" t="s">
        <v>50</v>
      </c>
      <c r="E146" s="65">
        <v>50</v>
      </c>
      <c r="F146" s="66"/>
      <c r="G146" s="67">
        <f t="shared" si="56"/>
        <v>0</v>
      </c>
      <c r="H146" s="68" t="s">
        <v>51</v>
      </c>
      <c r="I146" s="69"/>
      <c r="J146" s="70">
        <f t="shared" si="57"/>
        <v>0</v>
      </c>
      <c r="K146" s="66"/>
      <c r="L146" s="67">
        <f t="shared" si="58"/>
        <v>0</v>
      </c>
      <c r="M146" s="67">
        <v>21</v>
      </c>
      <c r="N146" s="67">
        <f t="shared" si="59"/>
        <v>0</v>
      </c>
      <c r="O146" s="67">
        <v>5.0000000000000002E-5</v>
      </c>
      <c r="P146" s="67">
        <f t="shared" si="60"/>
        <v>0</v>
      </c>
      <c r="Q146" s="67">
        <v>0</v>
      </c>
      <c r="R146" s="67">
        <f t="shared" si="61"/>
        <v>0</v>
      </c>
      <c r="S146" s="67" t="s">
        <v>280</v>
      </c>
      <c r="T146" s="67" t="s">
        <v>52</v>
      </c>
      <c r="U146" s="71" t="s">
        <v>52</v>
      </c>
      <c r="V146" s="31">
        <v>0</v>
      </c>
      <c r="W146" s="31">
        <f t="shared" si="62"/>
        <v>0</v>
      </c>
      <c r="X146" s="31"/>
      <c r="Y146" s="21">
        <f t="shared" si="63"/>
        <v>0</v>
      </c>
      <c r="Z146" s="21">
        <f t="shared" si="64"/>
        <v>0</v>
      </c>
      <c r="AA146" s="21">
        <f t="shared" si="65"/>
        <v>0</v>
      </c>
      <c r="AB146" s="21">
        <f t="shared" si="66"/>
        <v>0</v>
      </c>
      <c r="AC146" s="21">
        <f t="shared" si="67"/>
        <v>0</v>
      </c>
      <c r="AD146" s="21">
        <f t="shared" si="68"/>
        <v>0</v>
      </c>
      <c r="AE146" s="18"/>
      <c r="AF146" s="21">
        <f t="shared" si="69"/>
        <v>0</v>
      </c>
      <c r="AG146" s="18" t="s">
        <v>275</v>
      </c>
      <c r="AH146" s="18"/>
      <c r="AI146" s="18"/>
      <c r="AJ146" s="18"/>
      <c r="AK146" s="18"/>
      <c r="AL146" s="18"/>
      <c r="AM146" s="18"/>
      <c r="AN146" s="18"/>
      <c r="AO146" s="18"/>
      <c r="AP146" s="18"/>
      <c r="AQ146" s="18"/>
      <c r="AR146" s="18"/>
      <c r="AS146" s="18"/>
      <c r="AT146" s="18"/>
      <c r="AU146" s="18"/>
      <c r="AV146" s="18"/>
      <c r="AW146" s="18"/>
      <c r="AX146" s="18"/>
      <c r="AY146" s="18"/>
      <c r="AZ146" s="18"/>
      <c r="BA146" s="18"/>
      <c r="BB146" s="18"/>
      <c r="BC146" s="18"/>
      <c r="BD146" s="18"/>
      <c r="BE146" s="18"/>
      <c r="BF146" s="18"/>
      <c r="BG146" s="18"/>
      <c r="BH146" s="18"/>
    </row>
    <row r="147" spans="1:60" outlineLevel="3" x14ac:dyDescent="0.2">
      <c r="A147" s="62">
        <v>64</v>
      </c>
      <c r="B147" s="63" t="s">
        <v>337</v>
      </c>
      <c r="C147" s="76" t="s">
        <v>338</v>
      </c>
      <c r="D147" s="64" t="s">
        <v>50</v>
      </c>
      <c r="E147" s="65">
        <v>1</v>
      </c>
      <c r="F147" s="66"/>
      <c r="G147" s="67">
        <f t="shared" si="56"/>
        <v>0</v>
      </c>
      <c r="H147" s="68" t="s">
        <v>51</v>
      </c>
      <c r="I147" s="69"/>
      <c r="J147" s="70">
        <f t="shared" si="57"/>
        <v>0</v>
      </c>
      <c r="K147" s="66"/>
      <c r="L147" s="67">
        <f t="shared" si="58"/>
        <v>0</v>
      </c>
      <c r="M147" s="67">
        <v>21</v>
      </c>
      <c r="N147" s="67">
        <f t="shared" si="59"/>
        <v>0</v>
      </c>
      <c r="O147" s="67">
        <v>4.0000000000000003E-5</v>
      </c>
      <c r="P147" s="67">
        <f t="shared" si="60"/>
        <v>0</v>
      </c>
      <c r="Q147" s="67">
        <v>0</v>
      </c>
      <c r="R147" s="67">
        <f t="shared" si="61"/>
        <v>0</v>
      </c>
      <c r="S147" s="67"/>
      <c r="T147" s="67" t="s">
        <v>63</v>
      </c>
      <c r="U147" s="71" t="s">
        <v>57</v>
      </c>
      <c r="V147" s="31">
        <v>0</v>
      </c>
      <c r="W147" s="31">
        <f t="shared" si="62"/>
        <v>0</v>
      </c>
      <c r="X147" s="31"/>
      <c r="Y147" s="21">
        <f t="shared" si="63"/>
        <v>0</v>
      </c>
      <c r="Z147" s="21">
        <f t="shared" si="64"/>
        <v>0</v>
      </c>
      <c r="AA147" s="21">
        <f t="shared" si="65"/>
        <v>0</v>
      </c>
      <c r="AB147" s="21">
        <f t="shared" si="66"/>
        <v>0</v>
      </c>
      <c r="AC147" s="21">
        <f t="shared" si="67"/>
        <v>0</v>
      </c>
      <c r="AD147" s="21">
        <f t="shared" si="68"/>
        <v>0</v>
      </c>
      <c r="AE147" s="18"/>
      <c r="AF147" s="21">
        <f t="shared" si="69"/>
        <v>0</v>
      </c>
      <c r="AG147" s="18" t="s">
        <v>275</v>
      </c>
      <c r="AH147" s="18"/>
      <c r="AI147" s="18"/>
      <c r="AJ147" s="18"/>
      <c r="AK147" s="18"/>
      <c r="AL147" s="18"/>
      <c r="AM147" s="18"/>
      <c r="AN147" s="18"/>
      <c r="AO147" s="18"/>
      <c r="AP147" s="18"/>
      <c r="AQ147" s="18"/>
      <c r="AR147" s="18"/>
      <c r="AS147" s="18"/>
      <c r="AT147" s="18"/>
      <c r="AU147" s="18"/>
      <c r="AV147" s="18"/>
      <c r="AW147" s="18"/>
      <c r="AX147" s="18"/>
      <c r="AY147" s="18"/>
      <c r="AZ147" s="18"/>
      <c r="BA147" s="18"/>
      <c r="BB147" s="18"/>
      <c r="BC147" s="18"/>
      <c r="BD147" s="18"/>
      <c r="BE147" s="18"/>
      <c r="BF147" s="18"/>
      <c r="BG147" s="18"/>
      <c r="BH147" s="18"/>
    </row>
    <row r="148" spans="1:60" outlineLevel="3" x14ac:dyDescent="0.2">
      <c r="A148" s="62">
        <v>66</v>
      </c>
      <c r="B148" s="63" t="s">
        <v>339</v>
      </c>
      <c r="C148" s="76" t="s">
        <v>340</v>
      </c>
      <c r="D148" s="64" t="s">
        <v>274</v>
      </c>
      <c r="E148" s="65">
        <v>1</v>
      </c>
      <c r="F148" s="66"/>
      <c r="G148" s="67">
        <f t="shared" si="56"/>
        <v>0</v>
      </c>
      <c r="H148" s="68" t="s">
        <v>51</v>
      </c>
      <c r="I148" s="69"/>
      <c r="J148" s="70">
        <f t="shared" si="57"/>
        <v>0</v>
      </c>
      <c r="K148" s="66"/>
      <c r="L148" s="67">
        <f t="shared" si="58"/>
        <v>0</v>
      </c>
      <c r="M148" s="67">
        <v>21</v>
      </c>
      <c r="N148" s="67">
        <f t="shared" si="59"/>
        <v>0</v>
      </c>
      <c r="O148" s="67">
        <v>0</v>
      </c>
      <c r="P148" s="67">
        <f t="shared" si="60"/>
        <v>0</v>
      </c>
      <c r="Q148" s="67">
        <v>0</v>
      </c>
      <c r="R148" s="67">
        <f t="shared" si="61"/>
        <v>0</v>
      </c>
      <c r="S148" s="67"/>
      <c r="T148" s="67" t="s">
        <v>63</v>
      </c>
      <c r="U148" s="71" t="s">
        <v>57</v>
      </c>
      <c r="V148" s="31">
        <v>0</v>
      </c>
      <c r="W148" s="31">
        <f t="shared" si="62"/>
        <v>0</v>
      </c>
      <c r="X148" s="31"/>
      <c r="Y148" s="21">
        <f t="shared" si="63"/>
        <v>0</v>
      </c>
      <c r="Z148" s="21">
        <f t="shared" si="64"/>
        <v>0</v>
      </c>
      <c r="AA148" s="21">
        <f t="shared" si="65"/>
        <v>0</v>
      </c>
      <c r="AB148" s="21">
        <f t="shared" si="66"/>
        <v>0</v>
      </c>
      <c r="AC148" s="21">
        <f t="shared" si="67"/>
        <v>0</v>
      </c>
      <c r="AD148" s="21">
        <f t="shared" si="68"/>
        <v>0</v>
      </c>
      <c r="AE148" s="18"/>
      <c r="AF148" s="21">
        <f t="shared" si="69"/>
        <v>0</v>
      </c>
      <c r="AG148" s="18" t="s">
        <v>275</v>
      </c>
      <c r="AH148" s="18"/>
      <c r="AI148" s="18"/>
      <c r="AJ148" s="18"/>
      <c r="AK148" s="18"/>
      <c r="AL148" s="18"/>
      <c r="AM148" s="18"/>
      <c r="AN148" s="18"/>
      <c r="AO148" s="18"/>
      <c r="AP148" s="18"/>
      <c r="AQ148" s="18"/>
      <c r="AR148" s="18"/>
      <c r="AS148" s="18"/>
      <c r="AT148" s="18"/>
      <c r="AU148" s="18"/>
      <c r="AV148" s="18"/>
      <c r="AW148" s="18"/>
      <c r="AX148" s="18"/>
      <c r="AY148" s="18"/>
      <c r="AZ148" s="18"/>
      <c r="BA148" s="18"/>
      <c r="BB148" s="18"/>
      <c r="BC148" s="18"/>
      <c r="BD148" s="18"/>
      <c r="BE148" s="18"/>
      <c r="BF148" s="18"/>
      <c r="BG148" s="18"/>
      <c r="BH148" s="18"/>
    </row>
    <row r="149" spans="1:60" ht="22.5" outlineLevel="3" x14ac:dyDescent="0.2">
      <c r="A149" s="62">
        <v>68</v>
      </c>
      <c r="B149" s="63" t="s">
        <v>341</v>
      </c>
      <c r="C149" s="76" t="s">
        <v>342</v>
      </c>
      <c r="D149" s="64" t="s">
        <v>50</v>
      </c>
      <c r="E149" s="65">
        <v>24</v>
      </c>
      <c r="F149" s="66"/>
      <c r="G149" s="67">
        <f t="shared" ref="G149:G180" si="70">ROUND(E149*F149,2)</f>
        <v>0</v>
      </c>
      <c r="H149" s="68" t="s">
        <v>51</v>
      </c>
      <c r="I149" s="69"/>
      <c r="J149" s="70">
        <f t="shared" ref="J149:J180" si="71">ROUND(E149*I149,2)</f>
        <v>0</v>
      </c>
      <c r="K149" s="66"/>
      <c r="L149" s="67">
        <f t="shared" ref="L149:L180" si="72">ROUND(E149*K149,2)</f>
        <v>0</v>
      </c>
      <c r="M149" s="67">
        <v>21</v>
      </c>
      <c r="N149" s="67">
        <f t="shared" ref="N149:N180" si="73">G149*(1+M149/100)</f>
        <v>0</v>
      </c>
      <c r="O149" s="67">
        <v>1.0000000000000001E-5</v>
      </c>
      <c r="P149" s="67">
        <f t="shared" ref="P149:P180" si="74">ROUND(E149*O149,2)</f>
        <v>0</v>
      </c>
      <c r="Q149" s="67">
        <v>0</v>
      </c>
      <c r="R149" s="67">
        <f t="shared" ref="R149:R180" si="75">ROUND(E149*Q149,2)</f>
        <v>0</v>
      </c>
      <c r="S149" s="67"/>
      <c r="T149" s="67" t="s">
        <v>63</v>
      </c>
      <c r="U149" s="71" t="s">
        <v>57</v>
      </c>
      <c r="V149" s="31">
        <v>0</v>
      </c>
      <c r="W149" s="31">
        <f t="shared" ref="W149:W180" si="76">ROUND(E149*V149,2)</f>
        <v>0</v>
      </c>
      <c r="X149" s="31"/>
      <c r="Y149" s="21">
        <f t="shared" ref="Y149:Y180" si="77">J149</f>
        <v>0</v>
      </c>
      <c r="Z149" s="21">
        <f t="shared" ref="Z149:Z180" si="78">L149</f>
        <v>0</v>
      </c>
      <c r="AA149" s="21">
        <f t="shared" ref="AA149:AA180" si="79">N149</f>
        <v>0</v>
      </c>
      <c r="AB149" s="21">
        <f t="shared" ref="AB149:AB180" si="80">P149</f>
        <v>0</v>
      </c>
      <c r="AC149" s="21">
        <f t="shared" ref="AC149:AC180" si="81">R149</f>
        <v>0</v>
      </c>
      <c r="AD149" s="21">
        <f t="shared" ref="AD149:AD180" si="82">W149</f>
        <v>0</v>
      </c>
      <c r="AE149" s="18"/>
      <c r="AF149" s="21">
        <f t="shared" ref="AF149:AF180" si="83">G149</f>
        <v>0</v>
      </c>
      <c r="AG149" s="18" t="s">
        <v>275</v>
      </c>
      <c r="AH149" s="18"/>
      <c r="AI149" s="18"/>
      <c r="AJ149" s="18"/>
      <c r="AK149" s="18"/>
      <c r="AL149" s="18"/>
      <c r="AM149" s="18"/>
      <c r="AN149" s="18"/>
      <c r="AO149" s="18"/>
      <c r="AP149" s="18"/>
      <c r="AQ149" s="18"/>
      <c r="AR149" s="18"/>
      <c r="AS149" s="18"/>
      <c r="AT149" s="18"/>
      <c r="AU149" s="18"/>
      <c r="AV149" s="18"/>
      <c r="AW149" s="18"/>
      <c r="AX149" s="18"/>
      <c r="AY149" s="18"/>
      <c r="AZ149" s="18"/>
      <c r="BA149" s="18"/>
      <c r="BB149" s="18"/>
      <c r="BC149" s="18"/>
      <c r="BD149" s="18"/>
      <c r="BE149" s="18"/>
      <c r="BF149" s="18"/>
      <c r="BG149" s="18"/>
      <c r="BH149" s="18"/>
    </row>
    <row r="150" spans="1:60" ht="22.5" outlineLevel="3" x14ac:dyDescent="0.2">
      <c r="A150" s="62">
        <v>69</v>
      </c>
      <c r="B150" s="63" t="s">
        <v>343</v>
      </c>
      <c r="C150" s="76" t="s">
        <v>344</v>
      </c>
      <c r="D150" s="64" t="s">
        <v>50</v>
      </c>
      <c r="E150" s="65">
        <v>2</v>
      </c>
      <c r="F150" s="66"/>
      <c r="G150" s="67">
        <f t="shared" si="70"/>
        <v>0</v>
      </c>
      <c r="H150" s="68" t="s">
        <v>51</v>
      </c>
      <c r="I150" s="69"/>
      <c r="J150" s="70">
        <f t="shared" si="71"/>
        <v>0</v>
      </c>
      <c r="K150" s="66"/>
      <c r="L150" s="67">
        <f t="shared" si="72"/>
        <v>0</v>
      </c>
      <c r="M150" s="67">
        <v>21</v>
      </c>
      <c r="N150" s="67">
        <f t="shared" si="73"/>
        <v>0</v>
      </c>
      <c r="O150" s="67">
        <v>1E-4</v>
      </c>
      <c r="P150" s="67">
        <f t="shared" si="74"/>
        <v>0</v>
      </c>
      <c r="Q150" s="67">
        <v>0</v>
      </c>
      <c r="R150" s="67">
        <f t="shared" si="75"/>
        <v>0</v>
      </c>
      <c r="S150" s="67"/>
      <c r="T150" s="67" t="s">
        <v>63</v>
      </c>
      <c r="U150" s="71" t="s">
        <v>57</v>
      </c>
      <c r="V150" s="31">
        <v>0</v>
      </c>
      <c r="W150" s="31">
        <f t="shared" si="76"/>
        <v>0</v>
      </c>
      <c r="X150" s="31"/>
      <c r="Y150" s="21">
        <f t="shared" si="77"/>
        <v>0</v>
      </c>
      <c r="Z150" s="21">
        <f t="shared" si="78"/>
        <v>0</v>
      </c>
      <c r="AA150" s="21">
        <f t="shared" si="79"/>
        <v>0</v>
      </c>
      <c r="AB150" s="21">
        <f t="shared" si="80"/>
        <v>0</v>
      </c>
      <c r="AC150" s="21">
        <f t="shared" si="81"/>
        <v>0</v>
      </c>
      <c r="AD150" s="21">
        <f t="shared" si="82"/>
        <v>0</v>
      </c>
      <c r="AE150" s="18"/>
      <c r="AF150" s="21">
        <f t="shared" si="83"/>
        <v>0</v>
      </c>
      <c r="AG150" s="18" t="s">
        <v>275</v>
      </c>
      <c r="AH150" s="18"/>
      <c r="AI150" s="18"/>
      <c r="AJ150" s="18"/>
      <c r="AK150" s="18"/>
      <c r="AL150" s="18"/>
      <c r="AM150" s="18"/>
      <c r="AN150" s="18"/>
      <c r="AO150" s="18"/>
      <c r="AP150" s="18"/>
      <c r="AQ150" s="18"/>
      <c r="AR150" s="18"/>
      <c r="AS150" s="18"/>
      <c r="AT150" s="18"/>
      <c r="AU150" s="18"/>
      <c r="AV150" s="18"/>
      <c r="AW150" s="18"/>
      <c r="AX150" s="18"/>
      <c r="AY150" s="18"/>
      <c r="AZ150" s="18"/>
      <c r="BA150" s="18"/>
      <c r="BB150" s="18"/>
      <c r="BC150" s="18"/>
      <c r="BD150" s="18"/>
      <c r="BE150" s="18"/>
      <c r="BF150" s="18"/>
      <c r="BG150" s="18"/>
      <c r="BH150" s="18"/>
    </row>
    <row r="151" spans="1:60" ht="22.5" outlineLevel="3" x14ac:dyDescent="0.2">
      <c r="A151" s="62">
        <v>71</v>
      </c>
      <c r="B151" s="63" t="s">
        <v>345</v>
      </c>
      <c r="C151" s="76" t="s">
        <v>346</v>
      </c>
      <c r="D151" s="64" t="s">
        <v>50</v>
      </c>
      <c r="E151" s="65">
        <v>3</v>
      </c>
      <c r="F151" s="66"/>
      <c r="G151" s="67">
        <f t="shared" si="70"/>
        <v>0</v>
      </c>
      <c r="H151" s="68" t="s">
        <v>51</v>
      </c>
      <c r="I151" s="69"/>
      <c r="J151" s="70">
        <f t="shared" si="71"/>
        <v>0</v>
      </c>
      <c r="K151" s="66"/>
      <c r="L151" s="67">
        <f t="shared" si="72"/>
        <v>0</v>
      </c>
      <c r="M151" s="67">
        <v>21</v>
      </c>
      <c r="N151" s="67">
        <f t="shared" si="73"/>
        <v>0</v>
      </c>
      <c r="O151" s="67">
        <v>1.8000000000000001E-4</v>
      </c>
      <c r="P151" s="67">
        <f t="shared" si="74"/>
        <v>0</v>
      </c>
      <c r="Q151" s="67">
        <v>0</v>
      </c>
      <c r="R151" s="67">
        <f t="shared" si="75"/>
        <v>0</v>
      </c>
      <c r="S151" s="67"/>
      <c r="T151" s="67" t="s">
        <v>63</v>
      </c>
      <c r="U151" s="71" t="s">
        <v>52</v>
      </c>
      <c r="V151" s="31">
        <v>0</v>
      </c>
      <c r="W151" s="31">
        <f t="shared" si="76"/>
        <v>0</v>
      </c>
      <c r="X151" s="31"/>
      <c r="Y151" s="21">
        <f t="shared" si="77"/>
        <v>0</v>
      </c>
      <c r="Z151" s="21">
        <f t="shared" si="78"/>
        <v>0</v>
      </c>
      <c r="AA151" s="21">
        <f t="shared" si="79"/>
        <v>0</v>
      </c>
      <c r="AB151" s="21">
        <f t="shared" si="80"/>
        <v>0</v>
      </c>
      <c r="AC151" s="21">
        <f t="shared" si="81"/>
        <v>0</v>
      </c>
      <c r="AD151" s="21">
        <f t="shared" si="82"/>
        <v>0</v>
      </c>
      <c r="AE151" s="18"/>
      <c r="AF151" s="21">
        <f t="shared" si="83"/>
        <v>0</v>
      </c>
      <c r="AG151" s="18" t="s">
        <v>275</v>
      </c>
      <c r="AH151" s="18"/>
      <c r="AI151" s="18"/>
      <c r="AJ151" s="18"/>
      <c r="AK151" s="18"/>
      <c r="AL151" s="18"/>
      <c r="AM151" s="18"/>
      <c r="AN151" s="18"/>
      <c r="AO151" s="18"/>
      <c r="AP151" s="18"/>
      <c r="AQ151" s="18"/>
      <c r="AR151" s="18"/>
      <c r="AS151" s="18"/>
      <c r="AT151" s="18"/>
      <c r="AU151" s="18"/>
      <c r="AV151" s="18"/>
      <c r="AW151" s="18"/>
      <c r="AX151" s="18"/>
      <c r="AY151" s="18"/>
      <c r="AZ151" s="18"/>
      <c r="BA151" s="18"/>
      <c r="BB151" s="18"/>
      <c r="BC151" s="18"/>
      <c r="BD151" s="18"/>
      <c r="BE151" s="18"/>
      <c r="BF151" s="18"/>
      <c r="BG151" s="18"/>
      <c r="BH151" s="18"/>
    </row>
    <row r="152" spans="1:60" ht="22.5" outlineLevel="3" x14ac:dyDescent="0.2">
      <c r="A152" s="62">
        <v>73</v>
      </c>
      <c r="B152" s="63" t="s">
        <v>347</v>
      </c>
      <c r="C152" s="76" t="s">
        <v>348</v>
      </c>
      <c r="D152" s="64" t="s">
        <v>274</v>
      </c>
      <c r="E152" s="65">
        <v>1</v>
      </c>
      <c r="F152" s="66"/>
      <c r="G152" s="67">
        <f t="shared" si="70"/>
        <v>0</v>
      </c>
      <c r="H152" s="68" t="s">
        <v>51</v>
      </c>
      <c r="I152" s="69"/>
      <c r="J152" s="70">
        <f t="shared" si="71"/>
        <v>0</v>
      </c>
      <c r="K152" s="66"/>
      <c r="L152" s="67">
        <f t="shared" si="72"/>
        <v>0</v>
      </c>
      <c r="M152" s="67">
        <v>21</v>
      </c>
      <c r="N152" s="67">
        <f t="shared" si="73"/>
        <v>0</v>
      </c>
      <c r="O152" s="67">
        <v>0</v>
      </c>
      <c r="P152" s="67">
        <f t="shared" si="74"/>
        <v>0</v>
      </c>
      <c r="Q152" s="67">
        <v>0</v>
      </c>
      <c r="R152" s="67">
        <f t="shared" si="75"/>
        <v>0</v>
      </c>
      <c r="S152" s="67"/>
      <c r="T152" s="67" t="s">
        <v>63</v>
      </c>
      <c r="U152" s="71" t="s">
        <v>57</v>
      </c>
      <c r="V152" s="31">
        <v>0</v>
      </c>
      <c r="W152" s="31">
        <f t="shared" si="76"/>
        <v>0</v>
      </c>
      <c r="X152" s="31"/>
      <c r="Y152" s="21">
        <f t="shared" si="77"/>
        <v>0</v>
      </c>
      <c r="Z152" s="21">
        <f t="shared" si="78"/>
        <v>0</v>
      </c>
      <c r="AA152" s="21">
        <f t="shared" si="79"/>
        <v>0</v>
      </c>
      <c r="AB152" s="21">
        <f t="shared" si="80"/>
        <v>0</v>
      </c>
      <c r="AC152" s="21">
        <f t="shared" si="81"/>
        <v>0</v>
      </c>
      <c r="AD152" s="21">
        <f t="shared" si="82"/>
        <v>0</v>
      </c>
      <c r="AE152" s="18"/>
      <c r="AF152" s="21">
        <f t="shared" si="83"/>
        <v>0</v>
      </c>
      <c r="AG152" s="18" t="s">
        <v>275</v>
      </c>
      <c r="AH152" s="18"/>
      <c r="AI152" s="18"/>
      <c r="AJ152" s="18"/>
      <c r="AK152" s="18"/>
      <c r="AL152" s="18"/>
      <c r="AM152" s="18"/>
      <c r="AN152" s="18"/>
      <c r="AO152" s="18"/>
      <c r="AP152" s="18"/>
      <c r="AQ152" s="18"/>
      <c r="AR152" s="18"/>
      <c r="AS152" s="18"/>
      <c r="AT152" s="18"/>
      <c r="AU152" s="18"/>
      <c r="AV152" s="18"/>
      <c r="AW152" s="18"/>
      <c r="AX152" s="18"/>
      <c r="AY152" s="18"/>
      <c r="AZ152" s="18"/>
      <c r="BA152" s="18"/>
      <c r="BB152" s="18"/>
      <c r="BC152" s="18"/>
      <c r="BD152" s="18"/>
      <c r="BE152" s="18"/>
      <c r="BF152" s="18"/>
      <c r="BG152" s="18"/>
      <c r="BH152" s="18"/>
    </row>
    <row r="153" spans="1:60" ht="22.5" outlineLevel="3" x14ac:dyDescent="0.2">
      <c r="A153" s="62">
        <v>75</v>
      </c>
      <c r="B153" s="63" t="s">
        <v>349</v>
      </c>
      <c r="C153" s="76" t="s">
        <v>350</v>
      </c>
      <c r="D153" s="64" t="s">
        <v>351</v>
      </c>
      <c r="E153" s="65">
        <v>3</v>
      </c>
      <c r="F153" s="66"/>
      <c r="G153" s="67">
        <f t="shared" si="70"/>
        <v>0</v>
      </c>
      <c r="H153" s="68" t="s">
        <v>51</v>
      </c>
      <c r="I153" s="69"/>
      <c r="J153" s="70">
        <f t="shared" si="71"/>
        <v>0</v>
      </c>
      <c r="K153" s="66"/>
      <c r="L153" s="67">
        <f t="shared" si="72"/>
        <v>0</v>
      </c>
      <c r="M153" s="67">
        <v>21</v>
      </c>
      <c r="N153" s="67">
        <f t="shared" si="73"/>
        <v>0</v>
      </c>
      <c r="O153" s="67">
        <v>0</v>
      </c>
      <c r="P153" s="67">
        <f t="shared" si="74"/>
        <v>0</v>
      </c>
      <c r="Q153" s="67">
        <v>0</v>
      </c>
      <c r="R153" s="67">
        <f t="shared" si="75"/>
        <v>0</v>
      </c>
      <c r="S153" s="67"/>
      <c r="T153" s="67" t="s">
        <v>63</v>
      </c>
      <c r="U153" s="71" t="s">
        <v>57</v>
      </c>
      <c r="V153" s="31">
        <v>0</v>
      </c>
      <c r="W153" s="31">
        <f t="shared" si="76"/>
        <v>0</v>
      </c>
      <c r="X153" s="31"/>
      <c r="Y153" s="21">
        <f t="shared" si="77"/>
        <v>0</v>
      </c>
      <c r="Z153" s="21">
        <f t="shared" si="78"/>
        <v>0</v>
      </c>
      <c r="AA153" s="21">
        <f t="shared" si="79"/>
        <v>0</v>
      </c>
      <c r="AB153" s="21">
        <f t="shared" si="80"/>
        <v>0</v>
      </c>
      <c r="AC153" s="21">
        <f t="shared" si="81"/>
        <v>0</v>
      </c>
      <c r="AD153" s="21">
        <f t="shared" si="82"/>
        <v>0</v>
      </c>
      <c r="AE153" s="18"/>
      <c r="AF153" s="21">
        <f t="shared" si="83"/>
        <v>0</v>
      </c>
      <c r="AG153" s="18" t="s">
        <v>275</v>
      </c>
      <c r="AH153" s="18"/>
      <c r="AI153" s="18"/>
      <c r="AJ153" s="18"/>
      <c r="AK153" s="18"/>
      <c r="AL153" s="18"/>
      <c r="AM153" s="18"/>
      <c r="AN153" s="18"/>
      <c r="AO153" s="18"/>
      <c r="AP153" s="18"/>
      <c r="AQ153" s="18"/>
      <c r="AR153" s="18"/>
      <c r="AS153" s="18"/>
      <c r="AT153" s="18"/>
      <c r="AU153" s="18"/>
      <c r="AV153" s="18"/>
      <c r="AW153" s="18"/>
      <c r="AX153" s="18"/>
      <c r="AY153" s="18"/>
      <c r="AZ153" s="18"/>
      <c r="BA153" s="18"/>
      <c r="BB153" s="18"/>
      <c r="BC153" s="18"/>
      <c r="BD153" s="18"/>
      <c r="BE153" s="18"/>
      <c r="BF153" s="18"/>
      <c r="BG153" s="18"/>
      <c r="BH153" s="18"/>
    </row>
    <row r="154" spans="1:60" outlineLevel="3" x14ac:dyDescent="0.2">
      <c r="A154" s="62">
        <v>76</v>
      </c>
      <c r="B154" s="63" t="s">
        <v>352</v>
      </c>
      <c r="C154" s="76" t="s">
        <v>353</v>
      </c>
      <c r="D154" s="64" t="s">
        <v>50</v>
      </c>
      <c r="E154" s="65">
        <v>64</v>
      </c>
      <c r="F154" s="66"/>
      <c r="G154" s="67">
        <f t="shared" si="70"/>
        <v>0</v>
      </c>
      <c r="H154" s="68" t="s">
        <v>51</v>
      </c>
      <c r="I154" s="69"/>
      <c r="J154" s="70">
        <f t="shared" si="71"/>
        <v>0</v>
      </c>
      <c r="K154" s="66"/>
      <c r="L154" s="67">
        <f t="shared" si="72"/>
        <v>0</v>
      </c>
      <c r="M154" s="67">
        <v>21</v>
      </c>
      <c r="N154" s="67">
        <f t="shared" si="73"/>
        <v>0</v>
      </c>
      <c r="O154" s="67">
        <v>3.0000000000000001E-5</v>
      </c>
      <c r="P154" s="67">
        <f t="shared" si="74"/>
        <v>0</v>
      </c>
      <c r="Q154" s="67">
        <v>0</v>
      </c>
      <c r="R154" s="67">
        <f t="shared" si="75"/>
        <v>0</v>
      </c>
      <c r="S154" s="67" t="s">
        <v>280</v>
      </c>
      <c r="T154" s="67" t="s">
        <v>52</v>
      </c>
      <c r="U154" s="71" t="s">
        <v>52</v>
      </c>
      <c r="V154" s="31">
        <v>0</v>
      </c>
      <c r="W154" s="31">
        <f t="shared" si="76"/>
        <v>0</v>
      </c>
      <c r="X154" s="31"/>
      <c r="Y154" s="21">
        <f t="shared" si="77"/>
        <v>0</v>
      </c>
      <c r="Z154" s="21">
        <f t="shared" si="78"/>
        <v>0</v>
      </c>
      <c r="AA154" s="21">
        <f t="shared" si="79"/>
        <v>0</v>
      </c>
      <c r="AB154" s="21">
        <f t="shared" si="80"/>
        <v>0</v>
      </c>
      <c r="AC154" s="21">
        <f t="shared" si="81"/>
        <v>0</v>
      </c>
      <c r="AD154" s="21">
        <f t="shared" si="82"/>
        <v>0</v>
      </c>
      <c r="AE154" s="18"/>
      <c r="AF154" s="21">
        <f t="shared" si="83"/>
        <v>0</v>
      </c>
      <c r="AG154" s="18" t="s">
        <v>275</v>
      </c>
      <c r="AH154" s="18"/>
      <c r="AI154" s="18"/>
      <c r="AJ154" s="18"/>
      <c r="AK154" s="18"/>
      <c r="AL154" s="18"/>
      <c r="AM154" s="18"/>
      <c r="AN154" s="18"/>
      <c r="AO154" s="18"/>
      <c r="AP154" s="18"/>
      <c r="AQ154" s="18"/>
      <c r="AR154" s="18"/>
      <c r="AS154" s="18"/>
      <c r="AT154" s="18"/>
      <c r="AU154" s="18"/>
      <c r="AV154" s="18"/>
      <c r="AW154" s="18"/>
      <c r="AX154" s="18"/>
      <c r="AY154" s="18"/>
      <c r="AZ154" s="18"/>
      <c r="BA154" s="18"/>
      <c r="BB154" s="18"/>
      <c r="BC154" s="18"/>
      <c r="BD154" s="18"/>
      <c r="BE154" s="18"/>
      <c r="BF154" s="18"/>
      <c r="BG154" s="18"/>
      <c r="BH154" s="18"/>
    </row>
    <row r="155" spans="1:60" outlineLevel="3" x14ac:dyDescent="0.2">
      <c r="A155" s="62">
        <v>77</v>
      </c>
      <c r="B155" s="63" t="s">
        <v>354</v>
      </c>
      <c r="C155" s="76" t="s">
        <v>355</v>
      </c>
      <c r="D155" s="64" t="s">
        <v>50</v>
      </c>
      <c r="E155" s="65">
        <v>36</v>
      </c>
      <c r="F155" s="66"/>
      <c r="G155" s="67">
        <f t="shared" si="70"/>
        <v>0</v>
      </c>
      <c r="H155" s="68" t="s">
        <v>51</v>
      </c>
      <c r="I155" s="69"/>
      <c r="J155" s="70">
        <f t="shared" si="71"/>
        <v>0</v>
      </c>
      <c r="K155" s="66"/>
      <c r="L155" s="67">
        <f t="shared" si="72"/>
        <v>0</v>
      </c>
      <c r="M155" s="67">
        <v>21</v>
      </c>
      <c r="N155" s="67">
        <f t="shared" si="73"/>
        <v>0</v>
      </c>
      <c r="O155" s="67">
        <v>4.0000000000000003E-5</v>
      </c>
      <c r="P155" s="67">
        <f t="shared" si="74"/>
        <v>0</v>
      </c>
      <c r="Q155" s="67">
        <v>0</v>
      </c>
      <c r="R155" s="67">
        <f t="shared" si="75"/>
        <v>0</v>
      </c>
      <c r="S155" s="67" t="s">
        <v>280</v>
      </c>
      <c r="T155" s="67" t="s">
        <v>52</v>
      </c>
      <c r="U155" s="71" t="s">
        <v>52</v>
      </c>
      <c r="V155" s="31">
        <v>0</v>
      </c>
      <c r="W155" s="31">
        <f t="shared" si="76"/>
        <v>0</v>
      </c>
      <c r="X155" s="31"/>
      <c r="Y155" s="21">
        <f t="shared" si="77"/>
        <v>0</v>
      </c>
      <c r="Z155" s="21">
        <f t="shared" si="78"/>
        <v>0</v>
      </c>
      <c r="AA155" s="21">
        <f t="shared" si="79"/>
        <v>0</v>
      </c>
      <c r="AB155" s="21">
        <f t="shared" si="80"/>
        <v>0</v>
      </c>
      <c r="AC155" s="21">
        <f t="shared" si="81"/>
        <v>0</v>
      </c>
      <c r="AD155" s="21">
        <f t="shared" si="82"/>
        <v>0</v>
      </c>
      <c r="AE155" s="18"/>
      <c r="AF155" s="21">
        <f t="shared" si="83"/>
        <v>0</v>
      </c>
      <c r="AG155" s="18" t="s">
        <v>275</v>
      </c>
      <c r="AH155" s="18"/>
      <c r="AI155" s="18"/>
      <c r="AJ155" s="18"/>
      <c r="AK155" s="18"/>
      <c r="AL155" s="18"/>
      <c r="AM155" s="18"/>
      <c r="AN155" s="18"/>
      <c r="AO155" s="18"/>
      <c r="AP155" s="18"/>
      <c r="AQ155" s="18"/>
      <c r="AR155" s="18"/>
      <c r="AS155" s="18"/>
      <c r="AT155" s="18"/>
      <c r="AU155" s="18"/>
      <c r="AV155" s="18"/>
      <c r="AW155" s="18"/>
      <c r="AX155" s="18"/>
      <c r="AY155" s="18"/>
      <c r="AZ155" s="18"/>
      <c r="BA155" s="18"/>
      <c r="BB155" s="18"/>
      <c r="BC155" s="18"/>
      <c r="BD155" s="18"/>
      <c r="BE155" s="18"/>
      <c r="BF155" s="18"/>
      <c r="BG155" s="18"/>
      <c r="BH155" s="18"/>
    </row>
    <row r="156" spans="1:60" outlineLevel="3" x14ac:dyDescent="0.2">
      <c r="A156" s="62">
        <v>78</v>
      </c>
      <c r="B156" s="63" t="s">
        <v>356</v>
      </c>
      <c r="C156" s="76" t="s">
        <v>357</v>
      </c>
      <c r="D156" s="64" t="s">
        <v>50</v>
      </c>
      <c r="E156" s="65">
        <v>14</v>
      </c>
      <c r="F156" s="66"/>
      <c r="G156" s="67">
        <f t="shared" si="70"/>
        <v>0</v>
      </c>
      <c r="H156" s="68" t="s">
        <v>51</v>
      </c>
      <c r="I156" s="69"/>
      <c r="J156" s="70">
        <f t="shared" si="71"/>
        <v>0</v>
      </c>
      <c r="K156" s="66"/>
      <c r="L156" s="67">
        <f t="shared" si="72"/>
        <v>0</v>
      </c>
      <c r="M156" s="67">
        <v>21</v>
      </c>
      <c r="N156" s="67">
        <f t="shared" si="73"/>
        <v>0</v>
      </c>
      <c r="O156" s="67">
        <v>0</v>
      </c>
      <c r="P156" s="67">
        <f t="shared" si="74"/>
        <v>0</v>
      </c>
      <c r="Q156" s="67">
        <v>0</v>
      </c>
      <c r="R156" s="67">
        <f t="shared" si="75"/>
        <v>0</v>
      </c>
      <c r="S156" s="67" t="s">
        <v>280</v>
      </c>
      <c r="T156" s="67" t="s">
        <v>52</v>
      </c>
      <c r="U156" s="71" t="s">
        <v>52</v>
      </c>
      <c r="V156" s="31">
        <v>0</v>
      </c>
      <c r="W156" s="31">
        <f t="shared" si="76"/>
        <v>0</v>
      </c>
      <c r="X156" s="31"/>
      <c r="Y156" s="21">
        <f t="shared" si="77"/>
        <v>0</v>
      </c>
      <c r="Z156" s="21">
        <f t="shared" si="78"/>
        <v>0</v>
      </c>
      <c r="AA156" s="21">
        <f t="shared" si="79"/>
        <v>0</v>
      </c>
      <c r="AB156" s="21">
        <f t="shared" si="80"/>
        <v>0</v>
      </c>
      <c r="AC156" s="21">
        <f t="shared" si="81"/>
        <v>0</v>
      </c>
      <c r="AD156" s="21">
        <f t="shared" si="82"/>
        <v>0</v>
      </c>
      <c r="AE156" s="18"/>
      <c r="AF156" s="21">
        <f t="shared" si="83"/>
        <v>0</v>
      </c>
      <c r="AG156" s="18" t="s">
        <v>275</v>
      </c>
      <c r="AH156" s="18"/>
      <c r="AI156" s="18"/>
      <c r="AJ156" s="18"/>
      <c r="AK156" s="18"/>
      <c r="AL156" s="18"/>
      <c r="AM156" s="18"/>
      <c r="AN156" s="18"/>
      <c r="AO156" s="18"/>
      <c r="AP156" s="18"/>
      <c r="AQ156" s="18"/>
      <c r="AR156" s="18"/>
      <c r="AS156" s="18"/>
      <c r="AT156" s="18"/>
      <c r="AU156" s="18"/>
      <c r="AV156" s="18"/>
      <c r="AW156" s="18"/>
      <c r="AX156" s="18"/>
      <c r="AY156" s="18"/>
      <c r="AZ156" s="18"/>
      <c r="BA156" s="18"/>
      <c r="BB156" s="18"/>
      <c r="BC156" s="18"/>
      <c r="BD156" s="18"/>
      <c r="BE156" s="18"/>
      <c r="BF156" s="18"/>
      <c r="BG156" s="18"/>
      <c r="BH156" s="18"/>
    </row>
    <row r="157" spans="1:60" ht="22.5" outlineLevel="3" x14ac:dyDescent="0.2">
      <c r="A157" s="62">
        <v>85</v>
      </c>
      <c r="B157" s="63" t="s">
        <v>358</v>
      </c>
      <c r="C157" s="76" t="s">
        <v>359</v>
      </c>
      <c r="D157" s="64" t="s">
        <v>50</v>
      </c>
      <c r="E157" s="65">
        <v>4</v>
      </c>
      <c r="F157" s="66"/>
      <c r="G157" s="67">
        <f t="shared" si="70"/>
        <v>0</v>
      </c>
      <c r="H157" s="68" t="s">
        <v>51</v>
      </c>
      <c r="I157" s="69"/>
      <c r="J157" s="70">
        <f t="shared" si="71"/>
        <v>0</v>
      </c>
      <c r="K157" s="66"/>
      <c r="L157" s="67">
        <f t="shared" si="72"/>
        <v>0</v>
      </c>
      <c r="M157" s="67">
        <v>21</v>
      </c>
      <c r="N157" s="67">
        <f t="shared" si="73"/>
        <v>0</v>
      </c>
      <c r="O157" s="67">
        <v>1.3000000000000002E-4</v>
      </c>
      <c r="P157" s="67">
        <f t="shared" si="74"/>
        <v>0</v>
      </c>
      <c r="Q157" s="67">
        <v>0</v>
      </c>
      <c r="R157" s="67">
        <f t="shared" si="75"/>
        <v>0</v>
      </c>
      <c r="S157" s="67" t="s">
        <v>280</v>
      </c>
      <c r="T157" s="67" t="s">
        <v>52</v>
      </c>
      <c r="U157" s="71" t="s">
        <v>52</v>
      </c>
      <c r="V157" s="31">
        <v>0</v>
      </c>
      <c r="W157" s="31">
        <f t="shared" si="76"/>
        <v>0</v>
      </c>
      <c r="X157" s="31"/>
      <c r="Y157" s="21">
        <f t="shared" si="77"/>
        <v>0</v>
      </c>
      <c r="Z157" s="21">
        <f t="shared" si="78"/>
        <v>0</v>
      </c>
      <c r="AA157" s="21">
        <f t="shared" si="79"/>
        <v>0</v>
      </c>
      <c r="AB157" s="21">
        <f t="shared" si="80"/>
        <v>0</v>
      </c>
      <c r="AC157" s="21">
        <f t="shared" si="81"/>
        <v>0</v>
      </c>
      <c r="AD157" s="21">
        <f t="shared" si="82"/>
        <v>0</v>
      </c>
      <c r="AE157" s="18"/>
      <c r="AF157" s="21">
        <f t="shared" si="83"/>
        <v>0</v>
      </c>
      <c r="AG157" s="18" t="s">
        <v>275</v>
      </c>
      <c r="AH157" s="18"/>
      <c r="AI157" s="18"/>
      <c r="AJ157" s="18"/>
      <c r="AK157" s="18"/>
      <c r="AL157" s="18"/>
      <c r="AM157" s="18"/>
      <c r="AN157" s="18"/>
      <c r="AO157" s="18"/>
      <c r="AP157" s="18"/>
      <c r="AQ157" s="18"/>
      <c r="AR157" s="18"/>
      <c r="AS157" s="18"/>
      <c r="AT157" s="18"/>
      <c r="AU157" s="18"/>
      <c r="AV157" s="18"/>
      <c r="AW157" s="18"/>
      <c r="AX157" s="18"/>
      <c r="AY157" s="18"/>
      <c r="AZ157" s="18"/>
      <c r="BA157" s="18"/>
      <c r="BB157" s="18"/>
      <c r="BC157" s="18"/>
      <c r="BD157" s="18"/>
      <c r="BE157" s="18"/>
      <c r="BF157" s="18"/>
      <c r="BG157" s="18"/>
      <c r="BH157" s="18"/>
    </row>
    <row r="158" spans="1:60" ht="22.5" outlineLevel="3" x14ac:dyDescent="0.2">
      <c r="A158" s="62">
        <v>87</v>
      </c>
      <c r="B158" s="63" t="s">
        <v>360</v>
      </c>
      <c r="C158" s="76" t="s">
        <v>361</v>
      </c>
      <c r="D158" s="64" t="s">
        <v>50</v>
      </c>
      <c r="E158" s="65">
        <v>6</v>
      </c>
      <c r="F158" s="66"/>
      <c r="G158" s="67">
        <f t="shared" si="70"/>
        <v>0</v>
      </c>
      <c r="H158" s="68" t="s">
        <v>51</v>
      </c>
      <c r="I158" s="69"/>
      <c r="J158" s="70">
        <f t="shared" si="71"/>
        <v>0</v>
      </c>
      <c r="K158" s="66"/>
      <c r="L158" s="67">
        <f t="shared" si="72"/>
        <v>0</v>
      </c>
      <c r="M158" s="67">
        <v>21</v>
      </c>
      <c r="N158" s="67">
        <f t="shared" si="73"/>
        <v>0</v>
      </c>
      <c r="O158" s="67">
        <v>2.2000000000000001E-4</v>
      </c>
      <c r="P158" s="67">
        <f t="shared" si="74"/>
        <v>0</v>
      </c>
      <c r="Q158" s="67">
        <v>0</v>
      </c>
      <c r="R158" s="67">
        <f t="shared" si="75"/>
        <v>0</v>
      </c>
      <c r="S158" s="67" t="s">
        <v>280</v>
      </c>
      <c r="T158" s="67" t="s">
        <v>52</v>
      </c>
      <c r="U158" s="71" t="s">
        <v>52</v>
      </c>
      <c r="V158" s="31">
        <v>0</v>
      </c>
      <c r="W158" s="31">
        <f t="shared" si="76"/>
        <v>0</v>
      </c>
      <c r="X158" s="31"/>
      <c r="Y158" s="21">
        <f t="shared" si="77"/>
        <v>0</v>
      </c>
      <c r="Z158" s="21">
        <f t="shared" si="78"/>
        <v>0</v>
      </c>
      <c r="AA158" s="21">
        <f t="shared" si="79"/>
        <v>0</v>
      </c>
      <c r="AB158" s="21">
        <f t="shared" si="80"/>
        <v>0</v>
      </c>
      <c r="AC158" s="21">
        <f t="shared" si="81"/>
        <v>0</v>
      </c>
      <c r="AD158" s="21">
        <f t="shared" si="82"/>
        <v>0</v>
      </c>
      <c r="AE158" s="18"/>
      <c r="AF158" s="21">
        <f t="shared" si="83"/>
        <v>0</v>
      </c>
      <c r="AG158" s="18" t="s">
        <v>275</v>
      </c>
      <c r="AH158" s="18"/>
      <c r="AI158" s="18"/>
      <c r="AJ158" s="18"/>
      <c r="AK158" s="18"/>
      <c r="AL158" s="18"/>
      <c r="AM158" s="18"/>
      <c r="AN158" s="18"/>
      <c r="AO158" s="18"/>
      <c r="AP158" s="18"/>
      <c r="AQ158" s="18"/>
      <c r="AR158" s="18"/>
      <c r="AS158" s="18"/>
      <c r="AT158" s="18"/>
      <c r="AU158" s="18"/>
      <c r="AV158" s="18"/>
      <c r="AW158" s="18"/>
      <c r="AX158" s="18"/>
      <c r="AY158" s="18"/>
      <c r="AZ158" s="18"/>
      <c r="BA158" s="18"/>
      <c r="BB158" s="18"/>
      <c r="BC158" s="18"/>
      <c r="BD158" s="18"/>
      <c r="BE158" s="18"/>
      <c r="BF158" s="18"/>
      <c r="BG158" s="18"/>
      <c r="BH158" s="18"/>
    </row>
    <row r="159" spans="1:60" outlineLevel="3" x14ac:dyDescent="0.2">
      <c r="A159" s="62">
        <v>89</v>
      </c>
      <c r="B159" s="63" t="s">
        <v>362</v>
      </c>
      <c r="C159" s="76" t="s">
        <v>363</v>
      </c>
      <c r="D159" s="64" t="s">
        <v>50</v>
      </c>
      <c r="E159" s="65">
        <v>2</v>
      </c>
      <c r="F159" s="66"/>
      <c r="G159" s="67">
        <f t="shared" si="70"/>
        <v>0</v>
      </c>
      <c r="H159" s="68" t="s">
        <v>51</v>
      </c>
      <c r="I159" s="69"/>
      <c r="J159" s="70">
        <f t="shared" si="71"/>
        <v>0</v>
      </c>
      <c r="K159" s="66"/>
      <c r="L159" s="67">
        <f t="shared" si="72"/>
        <v>0</v>
      </c>
      <c r="M159" s="67">
        <v>21</v>
      </c>
      <c r="N159" s="67">
        <f t="shared" si="73"/>
        <v>0</v>
      </c>
      <c r="O159" s="67">
        <v>2.5000000000000001E-4</v>
      </c>
      <c r="P159" s="67">
        <f t="shared" si="74"/>
        <v>0</v>
      </c>
      <c r="Q159" s="67">
        <v>0</v>
      </c>
      <c r="R159" s="67">
        <f t="shared" si="75"/>
        <v>0</v>
      </c>
      <c r="S159" s="67"/>
      <c r="T159" s="67" t="s">
        <v>63</v>
      </c>
      <c r="U159" s="71" t="s">
        <v>57</v>
      </c>
      <c r="V159" s="31">
        <v>0</v>
      </c>
      <c r="W159" s="31">
        <f t="shared" si="76"/>
        <v>0</v>
      </c>
      <c r="X159" s="31"/>
      <c r="Y159" s="21">
        <f t="shared" si="77"/>
        <v>0</v>
      </c>
      <c r="Z159" s="21">
        <f t="shared" si="78"/>
        <v>0</v>
      </c>
      <c r="AA159" s="21">
        <f t="shared" si="79"/>
        <v>0</v>
      </c>
      <c r="AB159" s="21">
        <f t="shared" si="80"/>
        <v>0</v>
      </c>
      <c r="AC159" s="21">
        <f t="shared" si="81"/>
        <v>0</v>
      </c>
      <c r="AD159" s="21">
        <f t="shared" si="82"/>
        <v>0</v>
      </c>
      <c r="AE159" s="18"/>
      <c r="AF159" s="21">
        <f t="shared" si="83"/>
        <v>0</v>
      </c>
      <c r="AG159" s="18" t="s">
        <v>275</v>
      </c>
      <c r="AH159" s="18"/>
      <c r="AI159" s="18"/>
      <c r="AJ159" s="18"/>
      <c r="AK159" s="18"/>
      <c r="AL159" s="18"/>
      <c r="AM159" s="18"/>
      <c r="AN159" s="18"/>
      <c r="AO159" s="18"/>
      <c r="AP159" s="18"/>
      <c r="AQ159" s="18"/>
      <c r="AR159" s="18"/>
      <c r="AS159" s="18"/>
      <c r="AT159" s="18"/>
      <c r="AU159" s="18"/>
      <c r="AV159" s="18"/>
      <c r="AW159" s="18"/>
      <c r="AX159" s="18"/>
      <c r="AY159" s="18"/>
      <c r="AZ159" s="18"/>
      <c r="BA159" s="18"/>
      <c r="BB159" s="18"/>
      <c r="BC159" s="18"/>
      <c r="BD159" s="18"/>
      <c r="BE159" s="18"/>
      <c r="BF159" s="18"/>
      <c r="BG159" s="18"/>
      <c r="BH159" s="18"/>
    </row>
    <row r="160" spans="1:60" outlineLevel="3" x14ac:dyDescent="0.2">
      <c r="A160" s="62">
        <v>91</v>
      </c>
      <c r="B160" s="63" t="s">
        <v>364</v>
      </c>
      <c r="C160" s="76" t="s">
        <v>365</v>
      </c>
      <c r="D160" s="64" t="s">
        <v>50</v>
      </c>
      <c r="E160" s="65">
        <v>2</v>
      </c>
      <c r="F160" s="66"/>
      <c r="G160" s="67">
        <f t="shared" si="70"/>
        <v>0</v>
      </c>
      <c r="H160" s="68" t="s">
        <v>51</v>
      </c>
      <c r="I160" s="69"/>
      <c r="J160" s="70">
        <f t="shared" si="71"/>
        <v>0</v>
      </c>
      <c r="K160" s="66"/>
      <c r="L160" s="67">
        <f t="shared" si="72"/>
        <v>0</v>
      </c>
      <c r="M160" s="67">
        <v>21</v>
      </c>
      <c r="N160" s="67">
        <f t="shared" si="73"/>
        <v>0</v>
      </c>
      <c r="O160" s="67">
        <v>6.3000000000000003E-4</v>
      </c>
      <c r="P160" s="67">
        <f t="shared" si="74"/>
        <v>0</v>
      </c>
      <c r="Q160" s="67">
        <v>0</v>
      </c>
      <c r="R160" s="67">
        <f t="shared" si="75"/>
        <v>0</v>
      </c>
      <c r="S160" s="67" t="s">
        <v>280</v>
      </c>
      <c r="T160" s="67" t="s">
        <v>52</v>
      </c>
      <c r="U160" s="71" t="s">
        <v>52</v>
      </c>
      <c r="V160" s="31">
        <v>0</v>
      </c>
      <c r="W160" s="31">
        <f t="shared" si="76"/>
        <v>0</v>
      </c>
      <c r="X160" s="31"/>
      <c r="Y160" s="21">
        <f t="shared" si="77"/>
        <v>0</v>
      </c>
      <c r="Z160" s="21">
        <f t="shared" si="78"/>
        <v>0</v>
      </c>
      <c r="AA160" s="21">
        <f t="shared" si="79"/>
        <v>0</v>
      </c>
      <c r="AB160" s="21">
        <f t="shared" si="80"/>
        <v>0</v>
      </c>
      <c r="AC160" s="21">
        <f t="shared" si="81"/>
        <v>0</v>
      </c>
      <c r="AD160" s="21">
        <f t="shared" si="82"/>
        <v>0</v>
      </c>
      <c r="AE160" s="18"/>
      <c r="AF160" s="21">
        <f t="shared" si="83"/>
        <v>0</v>
      </c>
      <c r="AG160" s="18" t="s">
        <v>275</v>
      </c>
      <c r="AH160" s="18"/>
      <c r="AI160" s="18"/>
      <c r="AJ160" s="18"/>
      <c r="AK160" s="18"/>
      <c r="AL160" s="18"/>
      <c r="AM160" s="18"/>
      <c r="AN160" s="18"/>
      <c r="AO160" s="18"/>
      <c r="AP160" s="18"/>
      <c r="AQ160" s="18"/>
      <c r="AR160" s="18"/>
      <c r="AS160" s="18"/>
      <c r="AT160" s="18"/>
      <c r="AU160" s="18"/>
      <c r="AV160" s="18"/>
      <c r="AW160" s="18"/>
      <c r="AX160" s="18"/>
      <c r="AY160" s="18"/>
      <c r="AZ160" s="18"/>
      <c r="BA160" s="18"/>
      <c r="BB160" s="18"/>
      <c r="BC160" s="18"/>
      <c r="BD160" s="18"/>
      <c r="BE160" s="18"/>
      <c r="BF160" s="18"/>
      <c r="BG160" s="18"/>
      <c r="BH160" s="18"/>
    </row>
    <row r="161" spans="1:60" outlineLevel="3" x14ac:dyDescent="0.2">
      <c r="A161" s="62">
        <v>95</v>
      </c>
      <c r="B161" s="63" t="s">
        <v>366</v>
      </c>
      <c r="C161" s="76" t="s">
        <v>367</v>
      </c>
      <c r="D161" s="64" t="s">
        <v>50</v>
      </c>
      <c r="E161" s="65">
        <v>88</v>
      </c>
      <c r="F161" s="66"/>
      <c r="G161" s="67">
        <f t="shared" si="70"/>
        <v>0</v>
      </c>
      <c r="H161" s="68" t="s">
        <v>51</v>
      </c>
      <c r="I161" s="69"/>
      <c r="J161" s="70">
        <f t="shared" si="71"/>
        <v>0</v>
      </c>
      <c r="K161" s="66"/>
      <c r="L161" s="67">
        <f t="shared" si="72"/>
        <v>0</v>
      </c>
      <c r="M161" s="67">
        <v>21</v>
      </c>
      <c r="N161" s="67">
        <f t="shared" si="73"/>
        <v>0</v>
      </c>
      <c r="O161" s="67">
        <v>0</v>
      </c>
      <c r="P161" s="67">
        <f t="shared" si="74"/>
        <v>0</v>
      </c>
      <c r="Q161" s="67">
        <v>0</v>
      </c>
      <c r="R161" s="67">
        <f t="shared" si="75"/>
        <v>0</v>
      </c>
      <c r="S161" s="67" t="s">
        <v>280</v>
      </c>
      <c r="T161" s="67" t="s">
        <v>52</v>
      </c>
      <c r="U161" s="71" t="s">
        <v>52</v>
      </c>
      <c r="V161" s="31">
        <v>0</v>
      </c>
      <c r="W161" s="31">
        <f t="shared" si="76"/>
        <v>0</v>
      </c>
      <c r="X161" s="31"/>
      <c r="Y161" s="21">
        <f t="shared" si="77"/>
        <v>0</v>
      </c>
      <c r="Z161" s="21">
        <f t="shared" si="78"/>
        <v>0</v>
      </c>
      <c r="AA161" s="21">
        <f t="shared" si="79"/>
        <v>0</v>
      </c>
      <c r="AB161" s="21">
        <f t="shared" si="80"/>
        <v>0</v>
      </c>
      <c r="AC161" s="21">
        <f t="shared" si="81"/>
        <v>0</v>
      </c>
      <c r="AD161" s="21">
        <f t="shared" si="82"/>
        <v>0</v>
      </c>
      <c r="AE161" s="18"/>
      <c r="AF161" s="21">
        <f t="shared" si="83"/>
        <v>0</v>
      </c>
      <c r="AG161" s="18" t="s">
        <v>275</v>
      </c>
      <c r="AH161" s="18"/>
      <c r="AI161" s="18"/>
      <c r="AJ161" s="18"/>
      <c r="AK161" s="18"/>
      <c r="AL161" s="18"/>
      <c r="AM161" s="18"/>
      <c r="AN161" s="18"/>
      <c r="AO161" s="18"/>
      <c r="AP161" s="18"/>
      <c r="AQ161" s="18"/>
      <c r="AR161" s="18"/>
      <c r="AS161" s="18"/>
      <c r="AT161" s="18"/>
      <c r="AU161" s="18"/>
      <c r="AV161" s="18"/>
      <c r="AW161" s="18"/>
      <c r="AX161" s="18"/>
      <c r="AY161" s="18"/>
      <c r="AZ161" s="18"/>
      <c r="BA161" s="18"/>
      <c r="BB161" s="18"/>
      <c r="BC161" s="18"/>
      <c r="BD161" s="18"/>
      <c r="BE161" s="18"/>
      <c r="BF161" s="18"/>
      <c r="BG161" s="18"/>
      <c r="BH161" s="18"/>
    </row>
    <row r="162" spans="1:60" outlineLevel="3" x14ac:dyDescent="0.2">
      <c r="A162" s="62">
        <v>96</v>
      </c>
      <c r="B162" s="63" t="s">
        <v>368</v>
      </c>
      <c r="C162" s="76" t="s">
        <v>369</v>
      </c>
      <c r="D162" s="64" t="s">
        <v>50</v>
      </c>
      <c r="E162" s="65">
        <v>264</v>
      </c>
      <c r="F162" s="66"/>
      <c r="G162" s="67">
        <f t="shared" si="70"/>
        <v>0</v>
      </c>
      <c r="H162" s="68" t="s">
        <v>51</v>
      </c>
      <c r="I162" s="69"/>
      <c r="J162" s="70">
        <f t="shared" si="71"/>
        <v>0</v>
      </c>
      <c r="K162" s="66"/>
      <c r="L162" s="67">
        <f t="shared" si="72"/>
        <v>0</v>
      </c>
      <c r="M162" s="67">
        <v>21</v>
      </c>
      <c r="N162" s="67">
        <f t="shared" si="73"/>
        <v>0</v>
      </c>
      <c r="O162" s="67">
        <v>0</v>
      </c>
      <c r="P162" s="67">
        <f t="shared" si="74"/>
        <v>0</v>
      </c>
      <c r="Q162" s="67">
        <v>0</v>
      </c>
      <c r="R162" s="67">
        <f t="shared" si="75"/>
        <v>0</v>
      </c>
      <c r="S162" s="67" t="s">
        <v>280</v>
      </c>
      <c r="T162" s="67" t="s">
        <v>52</v>
      </c>
      <c r="U162" s="71" t="s">
        <v>52</v>
      </c>
      <c r="V162" s="31">
        <v>0</v>
      </c>
      <c r="W162" s="31">
        <f t="shared" si="76"/>
        <v>0</v>
      </c>
      <c r="X162" s="31"/>
      <c r="Y162" s="21">
        <f t="shared" si="77"/>
        <v>0</v>
      </c>
      <c r="Z162" s="21">
        <f t="shared" si="78"/>
        <v>0</v>
      </c>
      <c r="AA162" s="21">
        <f t="shared" si="79"/>
        <v>0</v>
      </c>
      <c r="AB162" s="21">
        <f t="shared" si="80"/>
        <v>0</v>
      </c>
      <c r="AC162" s="21">
        <f t="shared" si="81"/>
        <v>0</v>
      </c>
      <c r="AD162" s="21">
        <f t="shared" si="82"/>
        <v>0</v>
      </c>
      <c r="AE162" s="18"/>
      <c r="AF162" s="21">
        <f t="shared" si="83"/>
        <v>0</v>
      </c>
      <c r="AG162" s="18" t="s">
        <v>275</v>
      </c>
      <c r="AH162" s="18"/>
      <c r="AI162" s="18"/>
      <c r="AJ162" s="18"/>
      <c r="AK162" s="18"/>
      <c r="AL162" s="18"/>
      <c r="AM162" s="18"/>
      <c r="AN162" s="18"/>
      <c r="AO162" s="18"/>
      <c r="AP162" s="18"/>
      <c r="AQ162" s="18"/>
      <c r="AR162" s="18"/>
      <c r="AS162" s="18"/>
      <c r="AT162" s="18"/>
      <c r="AU162" s="18"/>
      <c r="AV162" s="18"/>
      <c r="AW162" s="18"/>
      <c r="AX162" s="18"/>
      <c r="AY162" s="18"/>
      <c r="AZ162" s="18"/>
      <c r="BA162" s="18"/>
      <c r="BB162" s="18"/>
      <c r="BC162" s="18"/>
      <c r="BD162" s="18"/>
      <c r="BE162" s="18"/>
      <c r="BF162" s="18"/>
      <c r="BG162" s="18"/>
      <c r="BH162" s="18"/>
    </row>
    <row r="163" spans="1:60" outlineLevel="3" x14ac:dyDescent="0.2">
      <c r="A163" s="62">
        <v>97</v>
      </c>
      <c r="B163" s="63" t="s">
        <v>370</v>
      </c>
      <c r="C163" s="76" t="s">
        <v>371</v>
      </c>
      <c r="D163" s="64" t="s">
        <v>50</v>
      </c>
      <c r="E163" s="65">
        <v>62</v>
      </c>
      <c r="F163" s="66"/>
      <c r="G163" s="67">
        <f t="shared" si="70"/>
        <v>0</v>
      </c>
      <c r="H163" s="68" t="s">
        <v>51</v>
      </c>
      <c r="I163" s="69"/>
      <c r="J163" s="70">
        <f t="shared" si="71"/>
        <v>0</v>
      </c>
      <c r="K163" s="66"/>
      <c r="L163" s="67">
        <f t="shared" si="72"/>
        <v>0</v>
      </c>
      <c r="M163" s="67">
        <v>21</v>
      </c>
      <c r="N163" s="67">
        <f t="shared" si="73"/>
        <v>0</v>
      </c>
      <c r="O163" s="67">
        <v>0</v>
      </c>
      <c r="P163" s="67">
        <f t="shared" si="74"/>
        <v>0</v>
      </c>
      <c r="Q163" s="67">
        <v>0</v>
      </c>
      <c r="R163" s="67">
        <f t="shared" si="75"/>
        <v>0</v>
      </c>
      <c r="S163" s="67" t="s">
        <v>280</v>
      </c>
      <c r="T163" s="67" t="s">
        <v>52</v>
      </c>
      <c r="U163" s="71" t="s">
        <v>52</v>
      </c>
      <c r="V163" s="31">
        <v>0</v>
      </c>
      <c r="W163" s="31">
        <f t="shared" si="76"/>
        <v>0</v>
      </c>
      <c r="X163" s="31"/>
      <c r="Y163" s="21">
        <f t="shared" si="77"/>
        <v>0</v>
      </c>
      <c r="Z163" s="21">
        <f t="shared" si="78"/>
        <v>0</v>
      </c>
      <c r="AA163" s="21">
        <f t="shared" si="79"/>
        <v>0</v>
      </c>
      <c r="AB163" s="21">
        <f t="shared" si="80"/>
        <v>0</v>
      </c>
      <c r="AC163" s="21">
        <f t="shared" si="81"/>
        <v>0</v>
      </c>
      <c r="AD163" s="21">
        <f t="shared" si="82"/>
        <v>0</v>
      </c>
      <c r="AE163" s="18"/>
      <c r="AF163" s="21">
        <f t="shared" si="83"/>
        <v>0</v>
      </c>
      <c r="AG163" s="18" t="s">
        <v>275</v>
      </c>
      <c r="AH163" s="18"/>
      <c r="AI163" s="18"/>
      <c r="AJ163" s="18"/>
      <c r="AK163" s="18"/>
      <c r="AL163" s="18"/>
      <c r="AM163" s="18"/>
      <c r="AN163" s="18"/>
      <c r="AO163" s="18"/>
      <c r="AP163" s="18"/>
      <c r="AQ163" s="18"/>
      <c r="AR163" s="18"/>
      <c r="AS163" s="18"/>
      <c r="AT163" s="18"/>
      <c r="AU163" s="18"/>
      <c r="AV163" s="18"/>
      <c r="AW163" s="18"/>
      <c r="AX163" s="18"/>
      <c r="AY163" s="18"/>
      <c r="AZ163" s="18"/>
      <c r="BA163" s="18"/>
      <c r="BB163" s="18"/>
      <c r="BC163" s="18"/>
      <c r="BD163" s="18"/>
      <c r="BE163" s="18"/>
      <c r="BF163" s="18"/>
      <c r="BG163" s="18"/>
      <c r="BH163" s="18"/>
    </row>
    <row r="164" spans="1:60" ht="33.75" outlineLevel="3" x14ac:dyDescent="0.2">
      <c r="A164" s="62">
        <v>98</v>
      </c>
      <c r="B164" s="63" t="s">
        <v>372</v>
      </c>
      <c r="C164" s="76" t="s">
        <v>373</v>
      </c>
      <c r="D164" s="64" t="s">
        <v>274</v>
      </c>
      <c r="E164" s="65">
        <v>1</v>
      </c>
      <c r="F164" s="66"/>
      <c r="G164" s="67">
        <f t="shared" si="70"/>
        <v>0</v>
      </c>
      <c r="H164" s="68" t="s">
        <v>51</v>
      </c>
      <c r="I164" s="69"/>
      <c r="J164" s="70">
        <f t="shared" si="71"/>
        <v>0</v>
      </c>
      <c r="K164" s="66"/>
      <c r="L164" s="67">
        <f t="shared" si="72"/>
        <v>0</v>
      </c>
      <c r="M164" s="67">
        <v>21</v>
      </c>
      <c r="N164" s="67">
        <f t="shared" si="73"/>
        <v>0</v>
      </c>
      <c r="O164" s="67">
        <v>0</v>
      </c>
      <c r="P164" s="67">
        <f t="shared" si="74"/>
        <v>0</v>
      </c>
      <c r="Q164" s="67">
        <v>0</v>
      </c>
      <c r="R164" s="67">
        <f t="shared" si="75"/>
        <v>0</v>
      </c>
      <c r="S164" s="67"/>
      <c r="T164" s="67" t="s">
        <v>63</v>
      </c>
      <c r="U164" s="71" t="s">
        <v>57</v>
      </c>
      <c r="V164" s="31">
        <v>0</v>
      </c>
      <c r="W164" s="31">
        <f t="shared" si="76"/>
        <v>0</v>
      </c>
      <c r="X164" s="31"/>
      <c r="Y164" s="21">
        <f t="shared" si="77"/>
        <v>0</v>
      </c>
      <c r="Z164" s="21">
        <f t="shared" si="78"/>
        <v>0</v>
      </c>
      <c r="AA164" s="21">
        <f t="shared" si="79"/>
        <v>0</v>
      </c>
      <c r="AB164" s="21">
        <f t="shared" si="80"/>
        <v>0</v>
      </c>
      <c r="AC164" s="21">
        <f t="shared" si="81"/>
        <v>0</v>
      </c>
      <c r="AD164" s="21">
        <f t="shared" si="82"/>
        <v>0</v>
      </c>
      <c r="AE164" s="18"/>
      <c r="AF164" s="21">
        <f t="shared" si="83"/>
        <v>0</v>
      </c>
      <c r="AG164" s="18" t="s">
        <v>275</v>
      </c>
      <c r="AH164" s="18"/>
      <c r="AI164" s="18"/>
      <c r="AJ164" s="18"/>
      <c r="AK164" s="18"/>
      <c r="AL164" s="18"/>
      <c r="AM164" s="18"/>
      <c r="AN164" s="18"/>
      <c r="AO164" s="18"/>
      <c r="AP164" s="18"/>
      <c r="AQ164" s="18"/>
      <c r="AR164" s="18"/>
      <c r="AS164" s="18"/>
      <c r="AT164" s="18"/>
      <c r="AU164" s="18"/>
      <c r="AV164" s="18"/>
      <c r="AW164" s="18"/>
      <c r="AX164" s="18"/>
      <c r="AY164" s="18"/>
      <c r="AZ164" s="18"/>
      <c r="BA164" s="18"/>
      <c r="BB164" s="18"/>
      <c r="BC164" s="18"/>
      <c r="BD164" s="18"/>
      <c r="BE164" s="18"/>
      <c r="BF164" s="18"/>
      <c r="BG164" s="18"/>
      <c r="BH164" s="18"/>
    </row>
    <row r="165" spans="1:60" outlineLevel="3" x14ac:dyDescent="0.2">
      <c r="A165" s="62">
        <v>100</v>
      </c>
      <c r="B165" s="63" t="s">
        <v>374</v>
      </c>
      <c r="C165" s="76" t="s">
        <v>375</v>
      </c>
      <c r="D165" s="64" t="s">
        <v>376</v>
      </c>
      <c r="E165" s="65">
        <v>8</v>
      </c>
      <c r="F165" s="66"/>
      <c r="G165" s="67">
        <f t="shared" si="70"/>
        <v>0</v>
      </c>
      <c r="H165" s="68" t="s">
        <v>51</v>
      </c>
      <c r="I165" s="69"/>
      <c r="J165" s="70">
        <f t="shared" si="71"/>
        <v>0</v>
      </c>
      <c r="K165" s="66"/>
      <c r="L165" s="67">
        <f t="shared" si="72"/>
        <v>0</v>
      </c>
      <c r="M165" s="67">
        <v>21</v>
      </c>
      <c r="N165" s="67">
        <f t="shared" si="73"/>
        <v>0</v>
      </c>
      <c r="O165" s="67">
        <v>0</v>
      </c>
      <c r="P165" s="67">
        <f t="shared" si="74"/>
        <v>0</v>
      </c>
      <c r="Q165" s="67">
        <v>0</v>
      </c>
      <c r="R165" s="67">
        <f t="shared" si="75"/>
        <v>0</v>
      </c>
      <c r="S165" s="67" t="s">
        <v>280</v>
      </c>
      <c r="T165" s="67" t="s">
        <v>52</v>
      </c>
      <c r="U165" s="71" t="s">
        <v>52</v>
      </c>
      <c r="V165" s="31">
        <v>0</v>
      </c>
      <c r="W165" s="31">
        <f t="shared" si="76"/>
        <v>0</v>
      </c>
      <c r="X165" s="31"/>
      <c r="Y165" s="21">
        <f t="shared" si="77"/>
        <v>0</v>
      </c>
      <c r="Z165" s="21">
        <f t="shared" si="78"/>
        <v>0</v>
      </c>
      <c r="AA165" s="21">
        <f t="shared" si="79"/>
        <v>0</v>
      </c>
      <c r="AB165" s="21">
        <f t="shared" si="80"/>
        <v>0</v>
      </c>
      <c r="AC165" s="21">
        <f t="shared" si="81"/>
        <v>0</v>
      </c>
      <c r="AD165" s="21">
        <f t="shared" si="82"/>
        <v>0</v>
      </c>
      <c r="AE165" s="18"/>
      <c r="AF165" s="21">
        <f t="shared" si="83"/>
        <v>0</v>
      </c>
      <c r="AG165" s="18" t="s">
        <v>275</v>
      </c>
      <c r="AH165" s="18"/>
      <c r="AI165" s="18"/>
      <c r="AJ165" s="18"/>
      <c r="AK165" s="18"/>
      <c r="AL165" s="18"/>
      <c r="AM165" s="18"/>
      <c r="AN165" s="18"/>
      <c r="AO165" s="18"/>
      <c r="AP165" s="18"/>
      <c r="AQ165" s="18"/>
      <c r="AR165" s="18"/>
      <c r="AS165" s="18"/>
      <c r="AT165" s="18"/>
      <c r="AU165" s="18"/>
      <c r="AV165" s="18"/>
      <c r="AW165" s="18"/>
      <c r="AX165" s="18"/>
      <c r="AY165" s="18"/>
      <c r="AZ165" s="18"/>
      <c r="BA165" s="18"/>
      <c r="BB165" s="18"/>
      <c r="BC165" s="18"/>
      <c r="BD165" s="18"/>
      <c r="BE165" s="18"/>
      <c r="BF165" s="18"/>
      <c r="BG165" s="18"/>
      <c r="BH165" s="18"/>
    </row>
    <row r="166" spans="1:60" outlineLevel="3" x14ac:dyDescent="0.2">
      <c r="A166" s="62">
        <v>101</v>
      </c>
      <c r="B166" s="63" t="s">
        <v>377</v>
      </c>
      <c r="C166" s="76" t="s">
        <v>378</v>
      </c>
      <c r="D166" s="64" t="s">
        <v>376</v>
      </c>
      <c r="E166" s="65">
        <v>4</v>
      </c>
      <c r="F166" s="66"/>
      <c r="G166" s="67">
        <f t="shared" si="70"/>
        <v>0</v>
      </c>
      <c r="H166" s="68" t="s">
        <v>51</v>
      </c>
      <c r="I166" s="69"/>
      <c r="J166" s="70">
        <f t="shared" si="71"/>
        <v>0</v>
      </c>
      <c r="K166" s="66"/>
      <c r="L166" s="67">
        <f t="shared" si="72"/>
        <v>0</v>
      </c>
      <c r="M166" s="67">
        <v>21</v>
      </c>
      <c r="N166" s="67">
        <f t="shared" si="73"/>
        <v>0</v>
      </c>
      <c r="O166" s="67">
        <v>0</v>
      </c>
      <c r="P166" s="67">
        <f t="shared" si="74"/>
        <v>0</v>
      </c>
      <c r="Q166" s="67">
        <v>0</v>
      </c>
      <c r="R166" s="67">
        <f t="shared" si="75"/>
        <v>0</v>
      </c>
      <c r="S166" s="67" t="s">
        <v>280</v>
      </c>
      <c r="T166" s="67" t="s">
        <v>52</v>
      </c>
      <c r="U166" s="71" t="s">
        <v>52</v>
      </c>
      <c r="V166" s="31">
        <v>0</v>
      </c>
      <c r="W166" s="31">
        <f t="shared" si="76"/>
        <v>0</v>
      </c>
      <c r="X166" s="31"/>
      <c r="Y166" s="21">
        <f t="shared" si="77"/>
        <v>0</v>
      </c>
      <c r="Z166" s="21">
        <f t="shared" si="78"/>
        <v>0</v>
      </c>
      <c r="AA166" s="21">
        <f t="shared" si="79"/>
        <v>0</v>
      </c>
      <c r="AB166" s="21">
        <f t="shared" si="80"/>
        <v>0</v>
      </c>
      <c r="AC166" s="21">
        <f t="shared" si="81"/>
        <v>0</v>
      </c>
      <c r="AD166" s="21">
        <f t="shared" si="82"/>
        <v>0</v>
      </c>
      <c r="AE166" s="18"/>
      <c r="AF166" s="21">
        <f t="shared" si="83"/>
        <v>0</v>
      </c>
      <c r="AG166" s="18" t="s">
        <v>275</v>
      </c>
      <c r="AH166" s="18"/>
      <c r="AI166" s="18"/>
      <c r="AJ166" s="18"/>
      <c r="AK166" s="18"/>
      <c r="AL166" s="18"/>
      <c r="AM166" s="18"/>
      <c r="AN166" s="18"/>
      <c r="AO166" s="18"/>
      <c r="AP166" s="18"/>
      <c r="AQ166" s="18"/>
      <c r="AR166" s="18"/>
      <c r="AS166" s="18"/>
      <c r="AT166" s="18"/>
      <c r="AU166" s="18"/>
      <c r="AV166" s="18"/>
      <c r="AW166" s="18"/>
      <c r="AX166" s="18"/>
      <c r="AY166" s="18"/>
      <c r="AZ166" s="18"/>
      <c r="BA166" s="18"/>
      <c r="BB166" s="18"/>
      <c r="BC166" s="18"/>
      <c r="BD166" s="18"/>
      <c r="BE166" s="18"/>
      <c r="BF166" s="18"/>
      <c r="BG166" s="18"/>
      <c r="BH166" s="18"/>
    </row>
    <row r="167" spans="1:60" ht="22.5" outlineLevel="3" x14ac:dyDescent="0.2">
      <c r="A167" s="62">
        <v>102</v>
      </c>
      <c r="B167" s="63" t="s">
        <v>379</v>
      </c>
      <c r="C167" s="76" t="s">
        <v>380</v>
      </c>
      <c r="D167" s="64" t="s">
        <v>62</v>
      </c>
      <c r="E167" s="65">
        <v>1</v>
      </c>
      <c r="F167" s="66"/>
      <c r="G167" s="67">
        <f t="shared" si="70"/>
        <v>0</v>
      </c>
      <c r="H167" s="68" t="s">
        <v>51</v>
      </c>
      <c r="I167" s="69"/>
      <c r="J167" s="70">
        <f t="shared" si="71"/>
        <v>0</v>
      </c>
      <c r="K167" s="66"/>
      <c r="L167" s="67">
        <f t="shared" si="72"/>
        <v>0</v>
      </c>
      <c r="M167" s="67">
        <v>21</v>
      </c>
      <c r="N167" s="67">
        <f t="shared" si="73"/>
        <v>0</v>
      </c>
      <c r="O167" s="67">
        <v>0</v>
      </c>
      <c r="P167" s="67">
        <f t="shared" si="74"/>
        <v>0</v>
      </c>
      <c r="Q167" s="67">
        <v>0</v>
      </c>
      <c r="R167" s="67">
        <f t="shared" si="75"/>
        <v>0</v>
      </c>
      <c r="S167" s="67"/>
      <c r="T167" s="67" t="s">
        <v>63</v>
      </c>
      <c r="U167" s="71" t="s">
        <v>57</v>
      </c>
      <c r="V167" s="31">
        <v>0</v>
      </c>
      <c r="W167" s="31">
        <f t="shared" si="76"/>
        <v>0</v>
      </c>
      <c r="X167" s="31"/>
      <c r="Y167" s="21">
        <f t="shared" si="77"/>
        <v>0</v>
      </c>
      <c r="Z167" s="21">
        <f t="shared" si="78"/>
        <v>0</v>
      </c>
      <c r="AA167" s="21">
        <f t="shared" si="79"/>
        <v>0</v>
      </c>
      <c r="AB167" s="21">
        <f t="shared" si="80"/>
        <v>0</v>
      </c>
      <c r="AC167" s="21">
        <f t="shared" si="81"/>
        <v>0</v>
      </c>
      <c r="AD167" s="21">
        <f t="shared" si="82"/>
        <v>0</v>
      </c>
      <c r="AE167" s="18"/>
      <c r="AF167" s="21">
        <f t="shared" si="83"/>
        <v>0</v>
      </c>
      <c r="AG167" s="18" t="s">
        <v>275</v>
      </c>
      <c r="AH167" s="18"/>
      <c r="AI167" s="18"/>
      <c r="AJ167" s="18"/>
      <c r="AK167" s="18"/>
      <c r="AL167" s="18"/>
      <c r="AM167" s="18"/>
      <c r="AN167" s="18"/>
      <c r="AO167" s="18"/>
      <c r="AP167" s="18"/>
      <c r="AQ167" s="18"/>
      <c r="AR167" s="18"/>
      <c r="AS167" s="18"/>
      <c r="AT167" s="18"/>
      <c r="AU167" s="18"/>
      <c r="AV167" s="18"/>
      <c r="AW167" s="18"/>
      <c r="AX167" s="18"/>
      <c r="AY167" s="18"/>
      <c r="AZ167" s="18"/>
      <c r="BA167" s="18"/>
      <c r="BB167" s="18"/>
      <c r="BC167" s="18"/>
      <c r="BD167" s="18"/>
      <c r="BE167" s="18"/>
      <c r="BF167" s="18"/>
      <c r="BG167" s="18"/>
      <c r="BH167" s="18"/>
    </row>
    <row r="168" spans="1:60" ht="22.5" outlineLevel="3" x14ac:dyDescent="0.2">
      <c r="A168" s="62">
        <v>103</v>
      </c>
      <c r="B168" s="63" t="s">
        <v>381</v>
      </c>
      <c r="C168" s="76" t="s">
        <v>382</v>
      </c>
      <c r="D168" s="64" t="s">
        <v>50</v>
      </c>
      <c r="E168" s="65">
        <v>18</v>
      </c>
      <c r="F168" s="66"/>
      <c r="G168" s="67">
        <f t="shared" si="70"/>
        <v>0</v>
      </c>
      <c r="H168" s="68" t="s">
        <v>51</v>
      </c>
      <c r="I168" s="69"/>
      <c r="J168" s="70">
        <f t="shared" si="71"/>
        <v>0</v>
      </c>
      <c r="K168" s="66"/>
      <c r="L168" s="67">
        <f t="shared" si="72"/>
        <v>0</v>
      </c>
      <c r="M168" s="67">
        <v>21</v>
      </c>
      <c r="N168" s="67">
        <f t="shared" si="73"/>
        <v>0</v>
      </c>
      <c r="O168" s="67">
        <v>1.6000000000000001E-4</v>
      </c>
      <c r="P168" s="67">
        <f t="shared" si="74"/>
        <v>0</v>
      </c>
      <c r="Q168" s="67">
        <v>0</v>
      </c>
      <c r="R168" s="67">
        <f t="shared" si="75"/>
        <v>0</v>
      </c>
      <c r="S168" s="67" t="s">
        <v>280</v>
      </c>
      <c r="T168" s="67" t="s">
        <v>52</v>
      </c>
      <c r="U168" s="71" t="s">
        <v>53</v>
      </c>
      <c r="V168" s="31">
        <v>0</v>
      </c>
      <c r="W168" s="31">
        <f t="shared" si="76"/>
        <v>0</v>
      </c>
      <c r="X168" s="31"/>
      <c r="Y168" s="21">
        <f t="shared" si="77"/>
        <v>0</v>
      </c>
      <c r="Z168" s="21">
        <f t="shared" si="78"/>
        <v>0</v>
      </c>
      <c r="AA168" s="21">
        <f t="shared" si="79"/>
        <v>0</v>
      </c>
      <c r="AB168" s="21">
        <f t="shared" si="80"/>
        <v>0</v>
      </c>
      <c r="AC168" s="21">
        <f t="shared" si="81"/>
        <v>0</v>
      </c>
      <c r="AD168" s="21">
        <f t="shared" si="82"/>
        <v>0</v>
      </c>
      <c r="AE168" s="18"/>
      <c r="AF168" s="21">
        <f t="shared" si="83"/>
        <v>0</v>
      </c>
      <c r="AG168" s="18" t="s">
        <v>275</v>
      </c>
      <c r="AH168" s="18"/>
      <c r="AI168" s="18"/>
      <c r="AJ168" s="18"/>
      <c r="AK168" s="18"/>
      <c r="AL168" s="18"/>
      <c r="AM168" s="18"/>
      <c r="AN168" s="18"/>
      <c r="AO168" s="18"/>
      <c r="AP168" s="18"/>
      <c r="AQ168" s="18"/>
      <c r="AR168" s="18"/>
      <c r="AS168" s="18"/>
      <c r="AT168" s="18"/>
      <c r="AU168" s="18"/>
      <c r="AV168" s="18"/>
      <c r="AW168" s="18"/>
      <c r="AX168" s="18"/>
      <c r="AY168" s="18"/>
      <c r="AZ168" s="18"/>
      <c r="BA168" s="18"/>
      <c r="BB168" s="18"/>
      <c r="BC168" s="18"/>
      <c r="BD168" s="18"/>
      <c r="BE168" s="18"/>
      <c r="BF168" s="18"/>
      <c r="BG168" s="18"/>
      <c r="BH168" s="18"/>
    </row>
    <row r="169" spans="1:60" ht="22.5" outlineLevel="3" x14ac:dyDescent="0.2">
      <c r="A169" s="62">
        <v>104</v>
      </c>
      <c r="B169" s="63" t="s">
        <v>383</v>
      </c>
      <c r="C169" s="76" t="s">
        <v>384</v>
      </c>
      <c r="D169" s="64" t="s">
        <v>50</v>
      </c>
      <c r="E169" s="65">
        <v>6</v>
      </c>
      <c r="F169" s="66"/>
      <c r="G169" s="67">
        <f t="shared" si="70"/>
        <v>0</v>
      </c>
      <c r="H169" s="68" t="s">
        <v>51</v>
      </c>
      <c r="I169" s="69"/>
      <c r="J169" s="70">
        <f t="shared" si="71"/>
        <v>0</v>
      </c>
      <c r="K169" s="66"/>
      <c r="L169" s="67">
        <f t="shared" si="72"/>
        <v>0</v>
      </c>
      <c r="M169" s="67">
        <v>21</v>
      </c>
      <c r="N169" s="67">
        <f t="shared" si="73"/>
        <v>0</v>
      </c>
      <c r="O169" s="67">
        <v>3.3000000000000005E-4</v>
      </c>
      <c r="P169" s="67">
        <f t="shared" si="74"/>
        <v>0</v>
      </c>
      <c r="Q169" s="67">
        <v>0</v>
      </c>
      <c r="R169" s="67">
        <f t="shared" si="75"/>
        <v>0</v>
      </c>
      <c r="S169" s="67" t="s">
        <v>280</v>
      </c>
      <c r="T169" s="67" t="s">
        <v>52</v>
      </c>
      <c r="U169" s="71" t="s">
        <v>52</v>
      </c>
      <c r="V169" s="31">
        <v>0</v>
      </c>
      <c r="W169" s="31">
        <f t="shared" si="76"/>
        <v>0</v>
      </c>
      <c r="X169" s="31"/>
      <c r="Y169" s="21">
        <f t="shared" si="77"/>
        <v>0</v>
      </c>
      <c r="Z169" s="21">
        <f t="shared" si="78"/>
        <v>0</v>
      </c>
      <c r="AA169" s="21">
        <f t="shared" si="79"/>
        <v>0</v>
      </c>
      <c r="AB169" s="21">
        <f t="shared" si="80"/>
        <v>0</v>
      </c>
      <c r="AC169" s="21">
        <f t="shared" si="81"/>
        <v>0</v>
      </c>
      <c r="AD169" s="21">
        <f t="shared" si="82"/>
        <v>0</v>
      </c>
      <c r="AE169" s="18"/>
      <c r="AF169" s="21">
        <f t="shared" si="83"/>
        <v>0</v>
      </c>
      <c r="AG169" s="18" t="s">
        <v>275</v>
      </c>
      <c r="AH169" s="18"/>
      <c r="AI169" s="18"/>
      <c r="AJ169" s="18"/>
      <c r="AK169" s="18"/>
      <c r="AL169" s="18"/>
      <c r="AM169" s="18"/>
      <c r="AN169" s="18"/>
      <c r="AO169" s="18"/>
      <c r="AP169" s="18"/>
      <c r="AQ169" s="18"/>
      <c r="AR169" s="18"/>
      <c r="AS169" s="18"/>
      <c r="AT169" s="18"/>
      <c r="AU169" s="18"/>
      <c r="AV169" s="18"/>
      <c r="AW169" s="18"/>
      <c r="AX169" s="18"/>
      <c r="AY169" s="18"/>
      <c r="AZ169" s="18"/>
      <c r="BA169" s="18"/>
      <c r="BB169" s="18"/>
      <c r="BC169" s="18"/>
      <c r="BD169" s="18"/>
      <c r="BE169" s="18"/>
      <c r="BF169" s="18"/>
      <c r="BG169" s="18"/>
      <c r="BH169" s="18"/>
    </row>
    <row r="170" spans="1:60" ht="22.5" outlineLevel="3" x14ac:dyDescent="0.2">
      <c r="A170" s="62">
        <v>106</v>
      </c>
      <c r="B170" s="63" t="s">
        <v>385</v>
      </c>
      <c r="C170" s="76" t="s">
        <v>386</v>
      </c>
      <c r="D170" s="64" t="s">
        <v>50</v>
      </c>
      <c r="E170" s="65">
        <v>10</v>
      </c>
      <c r="F170" s="66"/>
      <c r="G170" s="67">
        <f t="shared" si="70"/>
        <v>0</v>
      </c>
      <c r="H170" s="68" t="s">
        <v>51</v>
      </c>
      <c r="I170" s="69"/>
      <c r="J170" s="70">
        <f t="shared" si="71"/>
        <v>0</v>
      </c>
      <c r="K170" s="66"/>
      <c r="L170" s="67">
        <f t="shared" si="72"/>
        <v>0</v>
      </c>
      <c r="M170" s="67">
        <v>21</v>
      </c>
      <c r="N170" s="67">
        <f t="shared" si="73"/>
        <v>0</v>
      </c>
      <c r="O170" s="67">
        <v>1.0000000000000001E-5</v>
      </c>
      <c r="P170" s="67">
        <f t="shared" si="74"/>
        <v>0</v>
      </c>
      <c r="Q170" s="67">
        <v>0</v>
      </c>
      <c r="R170" s="67">
        <f t="shared" si="75"/>
        <v>0</v>
      </c>
      <c r="S170" s="67"/>
      <c r="T170" s="67" t="s">
        <v>63</v>
      </c>
      <c r="U170" s="71" t="s">
        <v>57</v>
      </c>
      <c r="V170" s="31">
        <v>0</v>
      </c>
      <c r="W170" s="31">
        <f t="shared" si="76"/>
        <v>0</v>
      </c>
      <c r="X170" s="31"/>
      <c r="Y170" s="21">
        <f t="shared" si="77"/>
        <v>0</v>
      </c>
      <c r="Z170" s="21">
        <f t="shared" si="78"/>
        <v>0</v>
      </c>
      <c r="AA170" s="21">
        <f t="shared" si="79"/>
        <v>0</v>
      </c>
      <c r="AB170" s="21">
        <f t="shared" si="80"/>
        <v>0</v>
      </c>
      <c r="AC170" s="21">
        <f t="shared" si="81"/>
        <v>0</v>
      </c>
      <c r="AD170" s="21">
        <f t="shared" si="82"/>
        <v>0</v>
      </c>
      <c r="AE170" s="18"/>
      <c r="AF170" s="21">
        <f t="shared" si="83"/>
        <v>0</v>
      </c>
      <c r="AG170" s="18" t="s">
        <v>275</v>
      </c>
      <c r="AH170" s="18"/>
      <c r="AI170" s="18"/>
      <c r="AJ170" s="18"/>
      <c r="AK170" s="18"/>
      <c r="AL170" s="18"/>
      <c r="AM170" s="18"/>
      <c r="AN170" s="18"/>
      <c r="AO170" s="18"/>
      <c r="AP170" s="18"/>
      <c r="AQ170" s="18"/>
      <c r="AR170" s="18"/>
      <c r="AS170" s="18"/>
      <c r="AT170" s="18"/>
      <c r="AU170" s="18"/>
      <c r="AV170" s="18"/>
      <c r="AW170" s="18"/>
      <c r="AX170" s="18"/>
      <c r="AY170" s="18"/>
      <c r="AZ170" s="18"/>
      <c r="BA170" s="18"/>
      <c r="BB170" s="18"/>
      <c r="BC170" s="18"/>
      <c r="BD170" s="18"/>
      <c r="BE170" s="18"/>
      <c r="BF170" s="18"/>
      <c r="BG170" s="18"/>
      <c r="BH170" s="18"/>
    </row>
    <row r="171" spans="1:60" outlineLevel="3" x14ac:dyDescent="0.2">
      <c r="A171" s="62">
        <v>108</v>
      </c>
      <c r="B171" s="63" t="s">
        <v>387</v>
      </c>
      <c r="C171" s="76" t="s">
        <v>388</v>
      </c>
      <c r="D171" s="64" t="s">
        <v>50</v>
      </c>
      <c r="E171" s="65">
        <v>3</v>
      </c>
      <c r="F171" s="66"/>
      <c r="G171" s="67">
        <f t="shared" si="70"/>
        <v>0</v>
      </c>
      <c r="H171" s="68" t="s">
        <v>51</v>
      </c>
      <c r="I171" s="69"/>
      <c r="J171" s="70">
        <f t="shared" si="71"/>
        <v>0</v>
      </c>
      <c r="K171" s="66"/>
      <c r="L171" s="67">
        <f t="shared" si="72"/>
        <v>0</v>
      </c>
      <c r="M171" s="67">
        <v>21</v>
      </c>
      <c r="N171" s="67">
        <f t="shared" si="73"/>
        <v>0</v>
      </c>
      <c r="O171" s="67">
        <v>8.0000000000000002E-3</v>
      </c>
      <c r="P171" s="67">
        <f t="shared" si="74"/>
        <v>0.02</v>
      </c>
      <c r="Q171" s="67">
        <v>0</v>
      </c>
      <c r="R171" s="67">
        <f t="shared" si="75"/>
        <v>0</v>
      </c>
      <c r="S171" s="67" t="s">
        <v>280</v>
      </c>
      <c r="T171" s="67" t="s">
        <v>52</v>
      </c>
      <c r="U171" s="71" t="s">
        <v>52</v>
      </c>
      <c r="V171" s="31">
        <v>0</v>
      </c>
      <c r="W171" s="31">
        <f t="shared" si="76"/>
        <v>0</v>
      </c>
      <c r="X171" s="31"/>
      <c r="Y171" s="21">
        <f t="shared" si="77"/>
        <v>0</v>
      </c>
      <c r="Z171" s="21">
        <f t="shared" si="78"/>
        <v>0</v>
      </c>
      <c r="AA171" s="21">
        <f t="shared" si="79"/>
        <v>0</v>
      </c>
      <c r="AB171" s="21">
        <f t="shared" si="80"/>
        <v>0.02</v>
      </c>
      <c r="AC171" s="21">
        <f t="shared" si="81"/>
        <v>0</v>
      </c>
      <c r="AD171" s="21">
        <f t="shared" si="82"/>
        <v>0</v>
      </c>
      <c r="AE171" s="18"/>
      <c r="AF171" s="21">
        <f t="shared" si="83"/>
        <v>0</v>
      </c>
      <c r="AG171" s="18" t="s">
        <v>275</v>
      </c>
      <c r="AH171" s="18"/>
      <c r="AI171" s="18"/>
      <c r="AJ171" s="18"/>
      <c r="AK171" s="18"/>
      <c r="AL171" s="18"/>
      <c r="AM171" s="18"/>
      <c r="AN171" s="18"/>
      <c r="AO171" s="18"/>
      <c r="AP171" s="18"/>
      <c r="AQ171" s="18"/>
      <c r="AR171" s="18"/>
      <c r="AS171" s="18"/>
      <c r="AT171" s="18"/>
      <c r="AU171" s="18"/>
      <c r="AV171" s="18"/>
      <c r="AW171" s="18"/>
      <c r="AX171" s="18"/>
      <c r="AY171" s="18"/>
      <c r="AZ171" s="18"/>
      <c r="BA171" s="18"/>
      <c r="BB171" s="18"/>
      <c r="BC171" s="18"/>
      <c r="BD171" s="18"/>
      <c r="BE171" s="18"/>
      <c r="BF171" s="18"/>
      <c r="BG171" s="18"/>
      <c r="BH171" s="18"/>
    </row>
    <row r="172" spans="1:60" outlineLevel="3" x14ac:dyDescent="0.2">
      <c r="A172" s="62">
        <v>109</v>
      </c>
      <c r="B172" s="63" t="s">
        <v>389</v>
      </c>
      <c r="C172" s="76" t="s">
        <v>390</v>
      </c>
      <c r="D172" s="64" t="s">
        <v>50</v>
      </c>
      <c r="E172" s="65">
        <v>1</v>
      </c>
      <c r="F172" s="66"/>
      <c r="G172" s="67">
        <f t="shared" si="70"/>
        <v>0</v>
      </c>
      <c r="H172" s="68" t="s">
        <v>51</v>
      </c>
      <c r="I172" s="69"/>
      <c r="J172" s="70">
        <f t="shared" si="71"/>
        <v>0</v>
      </c>
      <c r="K172" s="66"/>
      <c r="L172" s="67">
        <f t="shared" si="72"/>
        <v>0</v>
      </c>
      <c r="M172" s="67">
        <v>21</v>
      </c>
      <c r="N172" s="67">
        <f t="shared" si="73"/>
        <v>0</v>
      </c>
      <c r="O172" s="67">
        <v>6.0000000000000001E-3</v>
      </c>
      <c r="P172" s="67">
        <f t="shared" si="74"/>
        <v>0.01</v>
      </c>
      <c r="Q172" s="67">
        <v>0</v>
      </c>
      <c r="R172" s="67">
        <f t="shared" si="75"/>
        <v>0</v>
      </c>
      <c r="S172" s="67" t="s">
        <v>280</v>
      </c>
      <c r="T172" s="67" t="s">
        <v>52</v>
      </c>
      <c r="U172" s="71" t="s">
        <v>52</v>
      </c>
      <c r="V172" s="31">
        <v>0</v>
      </c>
      <c r="W172" s="31">
        <f t="shared" si="76"/>
        <v>0</v>
      </c>
      <c r="X172" s="31"/>
      <c r="Y172" s="21">
        <f t="shared" si="77"/>
        <v>0</v>
      </c>
      <c r="Z172" s="21">
        <f t="shared" si="78"/>
        <v>0</v>
      </c>
      <c r="AA172" s="21">
        <f t="shared" si="79"/>
        <v>0</v>
      </c>
      <c r="AB172" s="21">
        <f t="shared" si="80"/>
        <v>0.01</v>
      </c>
      <c r="AC172" s="21">
        <f t="shared" si="81"/>
        <v>0</v>
      </c>
      <c r="AD172" s="21">
        <f t="shared" si="82"/>
        <v>0</v>
      </c>
      <c r="AE172" s="18"/>
      <c r="AF172" s="21">
        <f t="shared" si="83"/>
        <v>0</v>
      </c>
      <c r="AG172" s="18" t="s">
        <v>275</v>
      </c>
      <c r="AH172" s="18"/>
      <c r="AI172" s="18"/>
      <c r="AJ172" s="18"/>
      <c r="AK172" s="18"/>
      <c r="AL172" s="18"/>
      <c r="AM172" s="18"/>
      <c r="AN172" s="18"/>
      <c r="AO172" s="18"/>
      <c r="AP172" s="18"/>
      <c r="AQ172" s="18"/>
      <c r="AR172" s="18"/>
      <c r="AS172" s="18"/>
      <c r="AT172" s="18"/>
      <c r="AU172" s="18"/>
      <c r="AV172" s="18"/>
      <c r="AW172" s="18"/>
      <c r="AX172" s="18"/>
      <c r="AY172" s="18"/>
      <c r="AZ172" s="18"/>
      <c r="BA172" s="18"/>
      <c r="BB172" s="18"/>
      <c r="BC172" s="18"/>
      <c r="BD172" s="18"/>
      <c r="BE172" s="18"/>
      <c r="BF172" s="18"/>
      <c r="BG172" s="18"/>
      <c r="BH172" s="18"/>
    </row>
    <row r="173" spans="1:60" outlineLevel="3" x14ac:dyDescent="0.2">
      <c r="A173" s="62">
        <v>110</v>
      </c>
      <c r="B173" s="63" t="s">
        <v>391</v>
      </c>
      <c r="C173" s="76" t="s">
        <v>392</v>
      </c>
      <c r="D173" s="64" t="s">
        <v>50</v>
      </c>
      <c r="E173" s="65">
        <v>1</v>
      </c>
      <c r="F173" s="66"/>
      <c r="G173" s="67">
        <f t="shared" si="70"/>
        <v>0</v>
      </c>
      <c r="H173" s="68" t="s">
        <v>51</v>
      </c>
      <c r="I173" s="69"/>
      <c r="J173" s="70">
        <f t="shared" si="71"/>
        <v>0</v>
      </c>
      <c r="K173" s="66"/>
      <c r="L173" s="67">
        <f t="shared" si="72"/>
        <v>0</v>
      </c>
      <c r="M173" s="67">
        <v>21</v>
      </c>
      <c r="N173" s="67">
        <f t="shared" si="73"/>
        <v>0</v>
      </c>
      <c r="O173" s="67">
        <v>1.4000000000000002E-3</v>
      </c>
      <c r="P173" s="67">
        <f t="shared" si="74"/>
        <v>0</v>
      </c>
      <c r="Q173" s="67">
        <v>0</v>
      </c>
      <c r="R173" s="67">
        <f t="shared" si="75"/>
        <v>0</v>
      </c>
      <c r="S173" s="67" t="s">
        <v>280</v>
      </c>
      <c r="T173" s="67" t="s">
        <v>52</v>
      </c>
      <c r="U173" s="71" t="s">
        <v>52</v>
      </c>
      <c r="V173" s="31">
        <v>0</v>
      </c>
      <c r="W173" s="31">
        <f t="shared" si="76"/>
        <v>0</v>
      </c>
      <c r="X173" s="31"/>
      <c r="Y173" s="21">
        <f t="shared" si="77"/>
        <v>0</v>
      </c>
      <c r="Z173" s="21">
        <f t="shared" si="78"/>
        <v>0</v>
      </c>
      <c r="AA173" s="21">
        <f t="shared" si="79"/>
        <v>0</v>
      </c>
      <c r="AB173" s="21">
        <f t="shared" si="80"/>
        <v>0</v>
      </c>
      <c r="AC173" s="21">
        <f t="shared" si="81"/>
        <v>0</v>
      </c>
      <c r="AD173" s="21">
        <f t="shared" si="82"/>
        <v>0</v>
      </c>
      <c r="AE173" s="18"/>
      <c r="AF173" s="21">
        <f t="shared" si="83"/>
        <v>0</v>
      </c>
      <c r="AG173" s="18" t="s">
        <v>275</v>
      </c>
      <c r="AH173" s="18"/>
      <c r="AI173" s="18"/>
      <c r="AJ173" s="18"/>
      <c r="AK173" s="18"/>
      <c r="AL173" s="18"/>
      <c r="AM173" s="18"/>
      <c r="AN173" s="18"/>
      <c r="AO173" s="18"/>
      <c r="AP173" s="18"/>
      <c r="AQ173" s="18"/>
      <c r="AR173" s="18"/>
      <c r="AS173" s="18"/>
      <c r="AT173" s="18"/>
      <c r="AU173" s="18"/>
      <c r="AV173" s="18"/>
      <c r="AW173" s="18"/>
      <c r="AX173" s="18"/>
      <c r="AY173" s="18"/>
      <c r="AZ173" s="18"/>
      <c r="BA173" s="18"/>
      <c r="BB173" s="18"/>
      <c r="BC173" s="18"/>
      <c r="BD173" s="18"/>
      <c r="BE173" s="18"/>
      <c r="BF173" s="18"/>
      <c r="BG173" s="18"/>
      <c r="BH173" s="18"/>
    </row>
    <row r="174" spans="1:60" outlineLevel="3" x14ac:dyDescent="0.2">
      <c r="A174" s="62">
        <v>111</v>
      </c>
      <c r="B174" s="63" t="s">
        <v>393</v>
      </c>
      <c r="C174" s="76" t="s">
        <v>394</v>
      </c>
      <c r="D174" s="64" t="s">
        <v>50</v>
      </c>
      <c r="E174" s="65">
        <v>2</v>
      </c>
      <c r="F174" s="66"/>
      <c r="G174" s="67">
        <f t="shared" si="70"/>
        <v>0</v>
      </c>
      <c r="H174" s="68" t="s">
        <v>51</v>
      </c>
      <c r="I174" s="69"/>
      <c r="J174" s="70">
        <f t="shared" si="71"/>
        <v>0</v>
      </c>
      <c r="K174" s="66"/>
      <c r="L174" s="67">
        <f t="shared" si="72"/>
        <v>0</v>
      </c>
      <c r="M174" s="67">
        <v>21</v>
      </c>
      <c r="N174" s="67">
        <f t="shared" si="73"/>
        <v>0</v>
      </c>
      <c r="O174" s="67">
        <v>1.1500000000000002E-3</v>
      </c>
      <c r="P174" s="67">
        <f t="shared" si="74"/>
        <v>0</v>
      </c>
      <c r="Q174" s="67">
        <v>0</v>
      </c>
      <c r="R174" s="67">
        <f t="shared" si="75"/>
        <v>0</v>
      </c>
      <c r="S174" s="67" t="s">
        <v>280</v>
      </c>
      <c r="T174" s="67" t="s">
        <v>52</v>
      </c>
      <c r="U174" s="71" t="s">
        <v>52</v>
      </c>
      <c r="V174" s="31">
        <v>0</v>
      </c>
      <c r="W174" s="31">
        <f t="shared" si="76"/>
        <v>0</v>
      </c>
      <c r="X174" s="31"/>
      <c r="Y174" s="21">
        <f t="shared" si="77"/>
        <v>0</v>
      </c>
      <c r="Z174" s="21">
        <f t="shared" si="78"/>
        <v>0</v>
      </c>
      <c r="AA174" s="21">
        <f t="shared" si="79"/>
        <v>0</v>
      </c>
      <c r="AB174" s="21">
        <f t="shared" si="80"/>
        <v>0</v>
      </c>
      <c r="AC174" s="21">
        <f t="shared" si="81"/>
        <v>0</v>
      </c>
      <c r="AD174" s="21">
        <f t="shared" si="82"/>
        <v>0</v>
      </c>
      <c r="AE174" s="18"/>
      <c r="AF174" s="21">
        <f t="shared" si="83"/>
        <v>0</v>
      </c>
      <c r="AG174" s="18" t="s">
        <v>275</v>
      </c>
      <c r="AH174" s="18"/>
      <c r="AI174" s="18"/>
      <c r="AJ174" s="18"/>
      <c r="AK174" s="18"/>
      <c r="AL174" s="18"/>
      <c r="AM174" s="18"/>
      <c r="AN174" s="18"/>
      <c r="AO174" s="18"/>
      <c r="AP174" s="18"/>
      <c r="AQ174" s="18"/>
      <c r="AR174" s="18"/>
      <c r="AS174" s="18"/>
      <c r="AT174" s="18"/>
      <c r="AU174" s="18"/>
      <c r="AV174" s="18"/>
      <c r="AW174" s="18"/>
      <c r="AX174" s="18"/>
      <c r="AY174" s="18"/>
      <c r="AZ174" s="18"/>
      <c r="BA174" s="18"/>
      <c r="BB174" s="18"/>
      <c r="BC174" s="18"/>
      <c r="BD174" s="18"/>
      <c r="BE174" s="18"/>
      <c r="BF174" s="18"/>
      <c r="BG174" s="18"/>
      <c r="BH174" s="18"/>
    </row>
    <row r="175" spans="1:60" outlineLevel="3" x14ac:dyDescent="0.2">
      <c r="A175" s="62">
        <v>112</v>
      </c>
      <c r="B175" s="63" t="s">
        <v>395</v>
      </c>
      <c r="C175" s="76" t="s">
        <v>396</v>
      </c>
      <c r="D175" s="64" t="s">
        <v>50</v>
      </c>
      <c r="E175" s="65">
        <v>5</v>
      </c>
      <c r="F175" s="66"/>
      <c r="G175" s="67">
        <f t="shared" si="70"/>
        <v>0</v>
      </c>
      <c r="H175" s="68" t="s">
        <v>51</v>
      </c>
      <c r="I175" s="69"/>
      <c r="J175" s="70">
        <f t="shared" si="71"/>
        <v>0</v>
      </c>
      <c r="K175" s="66"/>
      <c r="L175" s="67">
        <f t="shared" si="72"/>
        <v>0</v>
      </c>
      <c r="M175" s="67">
        <v>21</v>
      </c>
      <c r="N175" s="67">
        <f t="shared" si="73"/>
        <v>0</v>
      </c>
      <c r="O175" s="67">
        <v>9.5000000000000011E-4</v>
      </c>
      <c r="P175" s="67">
        <f t="shared" si="74"/>
        <v>0</v>
      </c>
      <c r="Q175" s="67">
        <v>0</v>
      </c>
      <c r="R175" s="67">
        <f t="shared" si="75"/>
        <v>0</v>
      </c>
      <c r="S175" s="67" t="s">
        <v>280</v>
      </c>
      <c r="T175" s="67" t="s">
        <v>52</v>
      </c>
      <c r="U175" s="71" t="s">
        <v>52</v>
      </c>
      <c r="V175" s="31">
        <v>0</v>
      </c>
      <c r="W175" s="31">
        <f t="shared" si="76"/>
        <v>0</v>
      </c>
      <c r="X175" s="31"/>
      <c r="Y175" s="21">
        <f t="shared" si="77"/>
        <v>0</v>
      </c>
      <c r="Z175" s="21">
        <f t="shared" si="78"/>
        <v>0</v>
      </c>
      <c r="AA175" s="21">
        <f t="shared" si="79"/>
        <v>0</v>
      </c>
      <c r="AB175" s="21">
        <f t="shared" si="80"/>
        <v>0</v>
      </c>
      <c r="AC175" s="21">
        <f t="shared" si="81"/>
        <v>0</v>
      </c>
      <c r="AD175" s="21">
        <f t="shared" si="82"/>
        <v>0</v>
      </c>
      <c r="AE175" s="18"/>
      <c r="AF175" s="21">
        <f t="shared" si="83"/>
        <v>0</v>
      </c>
      <c r="AG175" s="18" t="s">
        <v>275</v>
      </c>
      <c r="AH175" s="18"/>
      <c r="AI175" s="18"/>
      <c r="AJ175" s="18"/>
      <c r="AK175" s="18"/>
      <c r="AL175" s="18"/>
      <c r="AM175" s="18"/>
      <c r="AN175" s="18"/>
      <c r="AO175" s="18"/>
      <c r="AP175" s="18"/>
      <c r="AQ175" s="18"/>
      <c r="AR175" s="18"/>
      <c r="AS175" s="18"/>
      <c r="AT175" s="18"/>
      <c r="AU175" s="18"/>
      <c r="AV175" s="18"/>
      <c r="AW175" s="18"/>
      <c r="AX175" s="18"/>
      <c r="AY175" s="18"/>
      <c r="AZ175" s="18"/>
      <c r="BA175" s="18"/>
      <c r="BB175" s="18"/>
      <c r="BC175" s="18"/>
      <c r="BD175" s="18"/>
      <c r="BE175" s="18"/>
      <c r="BF175" s="18"/>
      <c r="BG175" s="18"/>
      <c r="BH175" s="18"/>
    </row>
    <row r="176" spans="1:60" ht="33.75" outlineLevel="3" x14ac:dyDescent="0.2">
      <c r="A176" s="62">
        <v>114</v>
      </c>
      <c r="B176" s="63" t="s">
        <v>397</v>
      </c>
      <c r="C176" s="76" t="s">
        <v>398</v>
      </c>
      <c r="D176" s="64" t="s">
        <v>274</v>
      </c>
      <c r="E176" s="65">
        <v>1</v>
      </c>
      <c r="F176" s="66"/>
      <c r="G176" s="67">
        <f t="shared" si="70"/>
        <v>0</v>
      </c>
      <c r="H176" s="68" t="s">
        <v>51</v>
      </c>
      <c r="I176" s="69"/>
      <c r="J176" s="70">
        <f t="shared" si="71"/>
        <v>0</v>
      </c>
      <c r="K176" s="66"/>
      <c r="L176" s="67">
        <f t="shared" si="72"/>
        <v>0</v>
      </c>
      <c r="M176" s="67">
        <v>21</v>
      </c>
      <c r="N176" s="67">
        <f t="shared" si="73"/>
        <v>0</v>
      </c>
      <c r="O176" s="67">
        <v>0</v>
      </c>
      <c r="P176" s="67">
        <f t="shared" si="74"/>
        <v>0</v>
      </c>
      <c r="Q176" s="67">
        <v>0</v>
      </c>
      <c r="R176" s="67">
        <f t="shared" si="75"/>
        <v>0</v>
      </c>
      <c r="S176" s="67"/>
      <c r="T176" s="67" t="s">
        <v>63</v>
      </c>
      <c r="U176" s="71" t="s">
        <v>57</v>
      </c>
      <c r="V176" s="31">
        <v>0</v>
      </c>
      <c r="W176" s="31">
        <f t="shared" si="76"/>
        <v>0</v>
      </c>
      <c r="X176" s="31"/>
      <c r="Y176" s="21">
        <f t="shared" si="77"/>
        <v>0</v>
      </c>
      <c r="Z176" s="21">
        <f t="shared" si="78"/>
        <v>0</v>
      </c>
      <c r="AA176" s="21">
        <f t="shared" si="79"/>
        <v>0</v>
      </c>
      <c r="AB176" s="21">
        <f t="shared" si="80"/>
        <v>0</v>
      </c>
      <c r="AC176" s="21">
        <f t="shared" si="81"/>
        <v>0</v>
      </c>
      <c r="AD176" s="21">
        <f t="shared" si="82"/>
        <v>0</v>
      </c>
      <c r="AE176" s="18"/>
      <c r="AF176" s="21">
        <f t="shared" si="83"/>
        <v>0</v>
      </c>
      <c r="AG176" s="18" t="s">
        <v>275</v>
      </c>
      <c r="AH176" s="18"/>
      <c r="AI176" s="18"/>
      <c r="AJ176" s="18"/>
      <c r="AK176" s="18"/>
      <c r="AL176" s="18"/>
      <c r="AM176" s="18"/>
      <c r="AN176" s="18"/>
      <c r="AO176" s="18"/>
      <c r="AP176" s="18"/>
      <c r="AQ176" s="18"/>
      <c r="AR176" s="18"/>
      <c r="AS176" s="18"/>
      <c r="AT176" s="18"/>
      <c r="AU176" s="18"/>
      <c r="AV176" s="18"/>
      <c r="AW176" s="18"/>
      <c r="AX176" s="18"/>
      <c r="AY176" s="18"/>
      <c r="AZ176" s="18"/>
      <c r="BA176" s="18"/>
      <c r="BB176" s="18"/>
      <c r="BC176" s="18"/>
      <c r="BD176" s="18"/>
      <c r="BE176" s="18"/>
      <c r="BF176" s="18"/>
      <c r="BG176" s="18"/>
      <c r="BH176" s="18"/>
    </row>
    <row r="177" spans="1:60" outlineLevel="3" x14ac:dyDescent="0.2">
      <c r="A177" s="62">
        <v>116</v>
      </c>
      <c r="B177" s="63" t="s">
        <v>399</v>
      </c>
      <c r="C177" s="76" t="s">
        <v>400</v>
      </c>
      <c r="D177" s="64" t="s">
        <v>171</v>
      </c>
      <c r="E177" s="65">
        <v>80</v>
      </c>
      <c r="F177" s="66"/>
      <c r="G177" s="67">
        <f t="shared" si="70"/>
        <v>0</v>
      </c>
      <c r="H177" s="68" t="s">
        <v>51</v>
      </c>
      <c r="I177" s="69"/>
      <c r="J177" s="70">
        <f t="shared" si="71"/>
        <v>0</v>
      </c>
      <c r="K177" s="66"/>
      <c r="L177" s="67">
        <f t="shared" si="72"/>
        <v>0</v>
      </c>
      <c r="M177" s="67">
        <v>21</v>
      </c>
      <c r="N177" s="67">
        <f t="shared" si="73"/>
        <v>0</v>
      </c>
      <c r="O177" s="67">
        <v>4.0000000000000003E-5</v>
      </c>
      <c r="P177" s="67">
        <f t="shared" si="74"/>
        <v>0</v>
      </c>
      <c r="Q177" s="67">
        <v>0</v>
      </c>
      <c r="R177" s="67">
        <f t="shared" si="75"/>
        <v>0</v>
      </c>
      <c r="S177" s="67" t="s">
        <v>280</v>
      </c>
      <c r="T177" s="67" t="s">
        <v>52</v>
      </c>
      <c r="U177" s="71" t="s">
        <v>52</v>
      </c>
      <c r="V177" s="31">
        <v>0</v>
      </c>
      <c r="W177" s="31">
        <f t="shared" si="76"/>
        <v>0</v>
      </c>
      <c r="X177" s="31"/>
      <c r="Y177" s="21">
        <f t="shared" si="77"/>
        <v>0</v>
      </c>
      <c r="Z177" s="21">
        <f t="shared" si="78"/>
        <v>0</v>
      </c>
      <c r="AA177" s="21">
        <f t="shared" si="79"/>
        <v>0</v>
      </c>
      <c r="AB177" s="21">
        <f t="shared" si="80"/>
        <v>0</v>
      </c>
      <c r="AC177" s="21">
        <f t="shared" si="81"/>
        <v>0</v>
      </c>
      <c r="AD177" s="21">
        <f t="shared" si="82"/>
        <v>0</v>
      </c>
      <c r="AE177" s="18"/>
      <c r="AF177" s="21">
        <f t="shared" si="83"/>
        <v>0</v>
      </c>
      <c r="AG177" s="18" t="s">
        <v>275</v>
      </c>
      <c r="AH177" s="18"/>
      <c r="AI177" s="18"/>
      <c r="AJ177" s="18"/>
      <c r="AK177" s="18"/>
      <c r="AL177" s="18"/>
      <c r="AM177" s="18"/>
      <c r="AN177" s="18"/>
      <c r="AO177" s="18"/>
      <c r="AP177" s="18"/>
      <c r="AQ177" s="18"/>
      <c r="AR177" s="18"/>
      <c r="AS177" s="18"/>
      <c r="AT177" s="18"/>
      <c r="AU177" s="18"/>
      <c r="AV177" s="18"/>
      <c r="AW177" s="18"/>
      <c r="AX177" s="18"/>
      <c r="AY177" s="18"/>
      <c r="AZ177" s="18"/>
      <c r="BA177" s="18"/>
      <c r="BB177" s="18"/>
      <c r="BC177" s="18"/>
      <c r="BD177" s="18"/>
      <c r="BE177" s="18"/>
      <c r="BF177" s="18"/>
      <c r="BG177" s="18"/>
      <c r="BH177" s="18"/>
    </row>
    <row r="178" spans="1:60" outlineLevel="3" x14ac:dyDescent="0.2">
      <c r="A178" s="62">
        <v>117</v>
      </c>
      <c r="B178" s="63" t="s">
        <v>401</v>
      </c>
      <c r="C178" s="76" t="s">
        <v>402</v>
      </c>
      <c r="D178" s="64" t="s">
        <v>171</v>
      </c>
      <c r="E178" s="65">
        <v>50</v>
      </c>
      <c r="F178" s="66"/>
      <c r="G178" s="67">
        <f t="shared" si="70"/>
        <v>0</v>
      </c>
      <c r="H178" s="68" t="s">
        <v>51</v>
      </c>
      <c r="I178" s="69"/>
      <c r="J178" s="70">
        <f t="shared" si="71"/>
        <v>0</v>
      </c>
      <c r="K178" s="66"/>
      <c r="L178" s="67">
        <f t="shared" si="72"/>
        <v>0</v>
      </c>
      <c r="M178" s="67">
        <v>21</v>
      </c>
      <c r="N178" s="67">
        <f t="shared" si="73"/>
        <v>0</v>
      </c>
      <c r="O178" s="67">
        <v>6.0000000000000002E-5</v>
      </c>
      <c r="P178" s="67">
        <f t="shared" si="74"/>
        <v>0</v>
      </c>
      <c r="Q178" s="67">
        <v>0</v>
      </c>
      <c r="R178" s="67">
        <f t="shared" si="75"/>
        <v>0</v>
      </c>
      <c r="S178" s="67" t="s">
        <v>280</v>
      </c>
      <c r="T178" s="67" t="s">
        <v>52</v>
      </c>
      <c r="U178" s="71" t="s">
        <v>52</v>
      </c>
      <c r="V178" s="31">
        <v>0</v>
      </c>
      <c r="W178" s="31">
        <f t="shared" si="76"/>
        <v>0</v>
      </c>
      <c r="X178" s="31"/>
      <c r="Y178" s="21">
        <f t="shared" si="77"/>
        <v>0</v>
      </c>
      <c r="Z178" s="21">
        <f t="shared" si="78"/>
        <v>0</v>
      </c>
      <c r="AA178" s="21">
        <f t="shared" si="79"/>
        <v>0</v>
      </c>
      <c r="AB178" s="21">
        <f t="shared" si="80"/>
        <v>0</v>
      </c>
      <c r="AC178" s="21">
        <f t="shared" si="81"/>
        <v>0</v>
      </c>
      <c r="AD178" s="21">
        <f t="shared" si="82"/>
        <v>0</v>
      </c>
      <c r="AE178" s="18"/>
      <c r="AF178" s="21">
        <f t="shared" si="83"/>
        <v>0</v>
      </c>
      <c r="AG178" s="18" t="s">
        <v>275</v>
      </c>
      <c r="AH178" s="18"/>
      <c r="AI178" s="18"/>
      <c r="AJ178" s="18"/>
      <c r="AK178" s="18"/>
      <c r="AL178" s="18"/>
      <c r="AM178" s="18"/>
      <c r="AN178" s="18"/>
      <c r="AO178" s="18"/>
      <c r="AP178" s="18"/>
      <c r="AQ178" s="18"/>
      <c r="AR178" s="18"/>
      <c r="AS178" s="18"/>
      <c r="AT178" s="18"/>
      <c r="AU178" s="18"/>
      <c r="AV178" s="18"/>
      <c r="AW178" s="18"/>
      <c r="AX178" s="18"/>
      <c r="AY178" s="18"/>
      <c r="AZ178" s="18"/>
      <c r="BA178" s="18"/>
      <c r="BB178" s="18"/>
      <c r="BC178" s="18"/>
      <c r="BD178" s="18"/>
      <c r="BE178" s="18"/>
      <c r="BF178" s="18"/>
      <c r="BG178" s="18"/>
      <c r="BH178" s="18"/>
    </row>
    <row r="179" spans="1:60" outlineLevel="3" x14ac:dyDescent="0.2">
      <c r="A179" s="62">
        <v>118</v>
      </c>
      <c r="B179" s="63" t="s">
        <v>403</v>
      </c>
      <c r="C179" s="76" t="s">
        <v>404</v>
      </c>
      <c r="D179" s="64" t="s">
        <v>171</v>
      </c>
      <c r="E179" s="65">
        <v>40</v>
      </c>
      <c r="F179" s="66"/>
      <c r="G179" s="67">
        <f t="shared" si="70"/>
        <v>0</v>
      </c>
      <c r="H179" s="68" t="s">
        <v>51</v>
      </c>
      <c r="I179" s="69"/>
      <c r="J179" s="70">
        <f t="shared" si="71"/>
        <v>0</v>
      </c>
      <c r="K179" s="66"/>
      <c r="L179" s="67">
        <f t="shared" si="72"/>
        <v>0</v>
      </c>
      <c r="M179" s="67">
        <v>21</v>
      </c>
      <c r="N179" s="67">
        <f t="shared" si="73"/>
        <v>0</v>
      </c>
      <c r="O179" s="67">
        <v>9.0000000000000006E-5</v>
      </c>
      <c r="P179" s="67">
        <f t="shared" si="74"/>
        <v>0</v>
      </c>
      <c r="Q179" s="67">
        <v>0</v>
      </c>
      <c r="R179" s="67">
        <f t="shared" si="75"/>
        <v>0</v>
      </c>
      <c r="S179" s="67" t="s">
        <v>280</v>
      </c>
      <c r="T179" s="67" t="s">
        <v>52</v>
      </c>
      <c r="U179" s="71" t="s">
        <v>52</v>
      </c>
      <c r="V179" s="31">
        <v>0</v>
      </c>
      <c r="W179" s="31">
        <f t="shared" si="76"/>
        <v>0</v>
      </c>
      <c r="X179" s="31"/>
      <c r="Y179" s="21">
        <f t="shared" si="77"/>
        <v>0</v>
      </c>
      <c r="Z179" s="21">
        <f t="shared" si="78"/>
        <v>0</v>
      </c>
      <c r="AA179" s="21">
        <f t="shared" si="79"/>
        <v>0</v>
      </c>
      <c r="AB179" s="21">
        <f t="shared" si="80"/>
        <v>0</v>
      </c>
      <c r="AC179" s="21">
        <f t="shared" si="81"/>
        <v>0</v>
      </c>
      <c r="AD179" s="21">
        <f t="shared" si="82"/>
        <v>0</v>
      </c>
      <c r="AE179" s="18"/>
      <c r="AF179" s="21">
        <f t="shared" si="83"/>
        <v>0</v>
      </c>
      <c r="AG179" s="18" t="s">
        <v>275</v>
      </c>
      <c r="AH179" s="18"/>
      <c r="AI179" s="18"/>
      <c r="AJ179" s="18"/>
      <c r="AK179" s="18"/>
      <c r="AL179" s="18"/>
      <c r="AM179" s="18"/>
      <c r="AN179" s="18"/>
      <c r="AO179" s="18"/>
      <c r="AP179" s="18"/>
      <c r="AQ179" s="18"/>
      <c r="AR179" s="18"/>
      <c r="AS179" s="18"/>
      <c r="AT179" s="18"/>
      <c r="AU179" s="18"/>
      <c r="AV179" s="18"/>
      <c r="AW179" s="18"/>
      <c r="AX179" s="18"/>
      <c r="AY179" s="18"/>
      <c r="AZ179" s="18"/>
      <c r="BA179" s="18"/>
      <c r="BB179" s="18"/>
      <c r="BC179" s="18"/>
      <c r="BD179" s="18"/>
      <c r="BE179" s="18"/>
      <c r="BF179" s="18"/>
      <c r="BG179" s="18"/>
      <c r="BH179" s="18"/>
    </row>
    <row r="180" spans="1:60" outlineLevel="3" x14ac:dyDescent="0.2">
      <c r="A180" s="62">
        <v>119</v>
      </c>
      <c r="B180" s="63" t="s">
        <v>405</v>
      </c>
      <c r="C180" s="76" t="s">
        <v>406</v>
      </c>
      <c r="D180" s="64" t="s">
        <v>171</v>
      </c>
      <c r="E180" s="65">
        <v>85</v>
      </c>
      <c r="F180" s="66"/>
      <c r="G180" s="67">
        <f t="shared" si="70"/>
        <v>0</v>
      </c>
      <c r="H180" s="68" t="s">
        <v>51</v>
      </c>
      <c r="I180" s="69"/>
      <c r="J180" s="70">
        <f t="shared" si="71"/>
        <v>0</v>
      </c>
      <c r="K180" s="66"/>
      <c r="L180" s="67">
        <f t="shared" si="72"/>
        <v>0</v>
      </c>
      <c r="M180" s="67">
        <v>21</v>
      </c>
      <c r="N180" s="67">
        <f t="shared" si="73"/>
        <v>0</v>
      </c>
      <c r="O180" s="67">
        <v>1.9000000000000001E-4</v>
      </c>
      <c r="P180" s="67">
        <f t="shared" si="74"/>
        <v>0.02</v>
      </c>
      <c r="Q180" s="67">
        <v>0</v>
      </c>
      <c r="R180" s="67">
        <f t="shared" si="75"/>
        <v>0</v>
      </c>
      <c r="S180" s="67" t="s">
        <v>280</v>
      </c>
      <c r="T180" s="67" t="s">
        <v>52</v>
      </c>
      <c r="U180" s="71" t="s">
        <v>52</v>
      </c>
      <c r="V180" s="31">
        <v>0</v>
      </c>
      <c r="W180" s="31">
        <f t="shared" si="76"/>
        <v>0</v>
      </c>
      <c r="X180" s="31"/>
      <c r="Y180" s="21">
        <f t="shared" si="77"/>
        <v>0</v>
      </c>
      <c r="Z180" s="21">
        <f t="shared" si="78"/>
        <v>0</v>
      </c>
      <c r="AA180" s="21">
        <f t="shared" si="79"/>
        <v>0</v>
      </c>
      <c r="AB180" s="21">
        <f t="shared" si="80"/>
        <v>0.02</v>
      </c>
      <c r="AC180" s="21">
        <f t="shared" si="81"/>
        <v>0</v>
      </c>
      <c r="AD180" s="21">
        <f t="shared" si="82"/>
        <v>0</v>
      </c>
      <c r="AE180" s="18"/>
      <c r="AF180" s="21">
        <f t="shared" si="83"/>
        <v>0</v>
      </c>
      <c r="AG180" s="18" t="s">
        <v>275</v>
      </c>
      <c r="AH180" s="18"/>
      <c r="AI180" s="18"/>
      <c r="AJ180" s="18"/>
      <c r="AK180" s="18"/>
      <c r="AL180" s="18"/>
      <c r="AM180" s="18"/>
      <c r="AN180" s="18"/>
      <c r="AO180" s="18"/>
      <c r="AP180" s="18"/>
      <c r="AQ180" s="18"/>
      <c r="AR180" s="18"/>
      <c r="AS180" s="18"/>
      <c r="AT180" s="18"/>
      <c r="AU180" s="18"/>
      <c r="AV180" s="18"/>
      <c r="AW180" s="18"/>
      <c r="AX180" s="18"/>
      <c r="AY180" s="18"/>
      <c r="AZ180" s="18"/>
      <c r="BA180" s="18"/>
      <c r="BB180" s="18"/>
      <c r="BC180" s="18"/>
      <c r="BD180" s="18"/>
      <c r="BE180" s="18"/>
      <c r="BF180" s="18"/>
      <c r="BG180" s="18"/>
      <c r="BH180" s="18"/>
    </row>
    <row r="181" spans="1:60" outlineLevel="3" x14ac:dyDescent="0.2">
      <c r="A181" s="62">
        <v>124</v>
      </c>
      <c r="B181" s="63" t="s">
        <v>407</v>
      </c>
      <c r="C181" s="76" t="s">
        <v>408</v>
      </c>
      <c r="D181" s="64" t="s">
        <v>171</v>
      </c>
      <c r="E181" s="65">
        <v>20</v>
      </c>
      <c r="F181" s="66"/>
      <c r="G181" s="67">
        <f t="shared" ref="G181:G187" si="84">ROUND(E181*F181,2)</f>
        <v>0</v>
      </c>
      <c r="H181" s="68" t="s">
        <v>51</v>
      </c>
      <c r="I181" s="69"/>
      <c r="J181" s="70">
        <f t="shared" ref="J181:J187" si="85">ROUND(E181*I181,2)</f>
        <v>0</v>
      </c>
      <c r="K181" s="66"/>
      <c r="L181" s="67">
        <f t="shared" ref="L181:L187" si="86">ROUND(E181*K181,2)</f>
        <v>0</v>
      </c>
      <c r="M181" s="67">
        <v>21</v>
      </c>
      <c r="N181" s="67">
        <f t="shared" ref="N181:N187" si="87">G181*(1+M181/100)</f>
        <v>0</v>
      </c>
      <c r="O181" s="67">
        <v>3.1000000000000005E-4</v>
      </c>
      <c r="P181" s="67">
        <f t="shared" ref="P181:P187" si="88">ROUND(E181*O181,2)</f>
        <v>0.01</v>
      </c>
      <c r="Q181" s="67">
        <v>0</v>
      </c>
      <c r="R181" s="67">
        <f t="shared" ref="R181:R187" si="89">ROUND(E181*Q181,2)</f>
        <v>0</v>
      </c>
      <c r="S181" s="67" t="s">
        <v>280</v>
      </c>
      <c r="T181" s="67" t="s">
        <v>52</v>
      </c>
      <c r="U181" s="71" t="s">
        <v>52</v>
      </c>
      <c r="V181" s="31">
        <v>0</v>
      </c>
      <c r="W181" s="31">
        <f t="shared" ref="W181:W187" si="90">ROUND(E181*V181,2)</f>
        <v>0</v>
      </c>
      <c r="X181" s="31"/>
      <c r="Y181" s="21">
        <f t="shared" ref="Y181:Y187" si="91">J181</f>
        <v>0</v>
      </c>
      <c r="Z181" s="21">
        <f t="shared" ref="Z181:Z187" si="92">L181</f>
        <v>0</v>
      </c>
      <c r="AA181" s="21">
        <f t="shared" ref="AA181:AA187" si="93">N181</f>
        <v>0</v>
      </c>
      <c r="AB181" s="21">
        <f t="shared" ref="AB181:AB187" si="94">P181</f>
        <v>0.01</v>
      </c>
      <c r="AC181" s="21">
        <f t="shared" ref="AC181:AC187" si="95">R181</f>
        <v>0</v>
      </c>
      <c r="AD181" s="21">
        <f t="shared" ref="AD181:AD187" si="96">W181</f>
        <v>0</v>
      </c>
      <c r="AE181" s="18"/>
      <c r="AF181" s="21">
        <f t="shared" ref="AF181:AF187" si="97">G181</f>
        <v>0</v>
      </c>
      <c r="AG181" s="18" t="s">
        <v>275</v>
      </c>
      <c r="AH181" s="18"/>
      <c r="AI181" s="18"/>
      <c r="AJ181" s="18"/>
      <c r="AK181" s="18"/>
      <c r="AL181" s="18"/>
      <c r="AM181" s="18"/>
      <c r="AN181" s="18"/>
      <c r="AO181" s="18"/>
      <c r="AP181" s="18"/>
      <c r="AQ181" s="18"/>
      <c r="AR181" s="18"/>
      <c r="AS181" s="18"/>
      <c r="AT181" s="18"/>
      <c r="AU181" s="18"/>
      <c r="AV181" s="18"/>
      <c r="AW181" s="18"/>
      <c r="AX181" s="18"/>
      <c r="AY181" s="18"/>
      <c r="AZ181" s="18"/>
      <c r="BA181" s="18"/>
      <c r="BB181" s="18"/>
      <c r="BC181" s="18"/>
      <c r="BD181" s="18"/>
      <c r="BE181" s="18"/>
      <c r="BF181" s="18"/>
      <c r="BG181" s="18"/>
      <c r="BH181" s="18"/>
    </row>
    <row r="182" spans="1:60" ht="22.5" outlineLevel="3" x14ac:dyDescent="0.2">
      <c r="A182" s="62">
        <v>126</v>
      </c>
      <c r="B182" s="63" t="s">
        <v>409</v>
      </c>
      <c r="C182" s="76" t="s">
        <v>410</v>
      </c>
      <c r="D182" s="64" t="s">
        <v>411</v>
      </c>
      <c r="E182" s="65">
        <v>6</v>
      </c>
      <c r="F182" s="66"/>
      <c r="G182" s="67">
        <f t="shared" si="84"/>
        <v>0</v>
      </c>
      <c r="H182" s="68" t="s">
        <v>51</v>
      </c>
      <c r="I182" s="69"/>
      <c r="J182" s="70">
        <f t="shared" si="85"/>
        <v>0</v>
      </c>
      <c r="K182" s="66"/>
      <c r="L182" s="67">
        <f t="shared" si="86"/>
        <v>0</v>
      </c>
      <c r="M182" s="67">
        <v>21</v>
      </c>
      <c r="N182" s="67">
        <f t="shared" si="87"/>
        <v>0</v>
      </c>
      <c r="O182" s="67">
        <v>0</v>
      </c>
      <c r="P182" s="67">
        <f t="shared" si="88"/>
        <v>0</v>
      </c>
      <c r="Q182" s="67">
        <v>0</v>
      </c>
      <c r="R182" s="67">
        <f t="shared" si="89"/>
        <v>0</v>
      </c>
      <c r="S182" s="67" t="s">
        <v>280</v>
      </c>
      <c r="T182" s="67" t="s">
        <v>52</v>
      </c>
      <c r="U182" s="71" t="s">
        <v>52</v>
      </c>
      <c r="V182" s="31">
        <v>0</v>
      </c>
      <c r="W182" s="31">
        <f t="shared" si="90"/>
        <v>0</v>
      </c>
      <c r="X182" s="31"/>
      <c r="Y182" s="21">
        <f t="shared" si="91"/>
        <v>0</v>
      </c>
      <c r="Z182" s="21">
        <f t="shared" si="92"/>
        <v>0</v>
      </c>
      <c r="AA182" s="21">
        <f t="shared" si="93"/>
        <v>0</v>
      </c>
      <c r="AB182" s="21">
        <f t="shared" si="94"/>
        <v>0</v>
      </c>
      <c r="AC182" s="21">
        <f t="shared" si="95"/>
        <v>0</v>
      </c>
      <c r="AD182" s="21">
        <f t="shared" si="96"/>
        <v>0</v>
      </c>
      <c r="AE182" s="18"/>
      <c r="AF182" s="21">
        <f t="shared" si="97"/>
        <v>0</v>
      </c>
      <c r="AG182" s="18" t="s">
        <v>275</v>
      </c>
      <c r="AH182" s="18"/>
      <c r="AI182" s="18"/>
      <c r="AJ182" s="18"/>
      <c r="AK182" s="18"/>
      <c r="AL182" s="18"/>
      <c r="AM182" s="18"/>
      <c r="AN182" s="18"/>
      <c r="AO182" s="18"/>
      <c r="AP182" s="18"/>
      <c r="AQ182" s="18"/>
      <c r="AR182" s="18"/>
      <c r="AS182" s="18"/>
      <c r="AT182" s="18"/>
      <c r="AU182" s="18"/>
      <c r="AV182" s="18"/>
      <c r="AW182" s="18"/>
      <c r="AX182" s="18"/>
      <c r="AY182" s="18"/>
      <c r="AZ182" s="18"/>
      <c r="BA182" s="18"/>
      <c r="BB182" s="18"/>
      <c r="BC182" s="18"/>
      <c r="BD182" s="18"/>
      <c r="BE182" s="18"/>
      <c r="BF182" s="18"/>
      <c r="BG182" s="18"/>
      <c r="BH182" s="18"/>
    </row>
    <row r="183" spans="1:60" outlineLevel="3" x14ac:dyDescent="0.2">
      <c r="A183" s="62">
        <v>127</v>
      </c>
      <c r="B183" s="63" t="s">
        <v>412</v>
      </c>
      <c r="C183" s="76" t="s">
        <v>413</v>
      </c>
      <c r="D183" s="64" t="s">
        <v>274</v>
      </c>
      <c r="E183" s="65">
        <v>164</v>
      </c>
      <c r="F183" s="66"/>
      <c r="G183" s="67">
        <f t="shared" si="84"/>
        <v>0</v>
      </c>
      <c r="H183" s="68" t="s">
        <v>51</v>
      </c>
      <c r="I183" s="69"/>
      <c r="J183" s="70">
        <f t="shared" si="85"/>
        <v>0</v>
      </c>
      <c r="K183" s="66"/>
      <c r="L183" s="67">
        <f t="shared" si="86"/>
        <v>0</v>
      </c>
      <c r="M183" s="67">
        <v>21</v>
      </c>
      <c r="N183" s="67">
        <f t="shared" si="87"/>
        <v>0</v>
      </c>
      <c r="O183" s="67">
        <v>0</v>
      </c>
      <c r="P183" s="67">
        <f t="shared" si="88"/>
        <v>0</v>
      </c>
      <c r="Q183" s="67">
        <v>0</v>
      </c>
      <c r="R183" s="67">
        <f t="shared" si="89"/>
        <v>0</v>
      </c>
      <c r="S183" s="67"/>
      <c r="T183" s="67" t="s">
        <v>63</v>
      </c>
      <c r="U183" s="71" t="s">
        <v>57</v>
      </c>
      <c r="V183" s="31">
        <v>0</v>
      </c>
      <c r="W183" s="31">
        <f t="shared" si="90"/>
        <v>0</v>
      </c>
      <c r="X183" s="31"/>
      <c r="Y183" s="21">
        <f t="shared" si="91"/>
        <v>0</v>
      </c>
      <c r="Z183" s="21">
        <f t="shared" si="92"/>
        <v>0</v>
      </c>
      <c r="AA183" s="21">
        <f t="shared" si="93"/>
        <v>0</v>
      </c>
      <c r="AB183" s="21">
        <f t="shared" si="94"/>
        <v>0</v>
      </c>
      <c r="AC183" s="21">
        <f t="shared" si="95"/>
        <v>0</v>
      </c>
      <c r="AD183" s="21">
        <f t="shared" si="96"/>
        <v>0</v>
      </c>
      <c r="AE183" s="18"/>
      <c r="AF183" s="21">
        <f t="shared" si="97"/>
        <v>0</v>
      </c>
      <c r="AG183" s="18" t="s">
        <v>275</v>
      </c>
      <c r="AH183" s="18"/>
      <c r="AI183" s="18"/>
      <c r="AJ183" s="18"/>
      <c r="AK183" s="18"/>
      <c r="AL183" s="18"/>
      <c r="AM183" s="18"/>
      <c r="AN183" s="18"/>
      <c r="AO183" s="18"/>
      <c r="AP183" s="18"/>
      <c r="AQ183" s="18"/>
      <c r="AR183" s="18"/>
      <c r="AS183" s="18"/>
      <c r="AT183" s="18"/>
      <c r="AU183" s="18"/>
      <c r="AV183" s="18"/>
      <c r="AW183" s="18"/>
      <c r="AX183" s="18"/>
      <c r="AY183" s="18"/>
      <c r="AZ183" s="18"/>
      <c r="BA183" s="18"/>
      <c r="BB183" s="18"/>
      <c r="BC183" s="18"/>
      <c r="BD183" s="18"/>
      <c r="BE183" s="18"/>
      <c r="BF183" s="18"/>
      <c r="BG183" s="18"/>
      <c r="BH183" s="18"/>
    </row>
    <row r="184" spans="1:60" outlineLevel="3" x14ac:dyDescent="0.2">
      <c r="A184" s="62">
        <v>128</v>
      </c>
      <c r="B184" s="63" t="s">
        <v>414</v>
      </c>
      <c r="C184" s="76" t="s">
        <v>415</v>
      </c>
      <c r="D184" s="64" t="s">
        <v>50</v>
      </c>
      <c r="E184" s="65">
        <v>1</v>
      </c>
      <c r="F184" s="66"/>
      <c r="G184" s="67">
        <f t="shared" si="84"/>
        <v>0</v>
      </c>
      <c r="H184" s="68" t="s">
        <v>51</v>
      </c>
      <c r="I184" s="69"/>
      <c r="J184" s="70">
        <f t="shared" si="85"/>
        <v>0</v>
      </c>
      <c r="K184" s="66"/>
      <c r="L184" s="67">
        <f t="shared" si="86"/>
        <v>0</v>
      </c>
      <c r="M184" s="67">
        <v>21</v>
      </c>
      <c r="N184" s="67">
        <f t="shared" si="87"/>
        <v>0</v>
      </c>
      <c r="O184" s="67">
        <v>6.0000000000000006E-4</v>
      </c>
      <c r="P184" s="67">
        <f t="shared" si="88"/>
        <v>0</v>
      </c>
      <c r="Q184" s="67">
        <v>0</v>
      </c>
      <c r="R184" s="67">
        <f t="shared" si="89"/>
        <v>0</v>
      </c>
      <c r="S184" s="67"/>
      <c r="T184" s="67" t="s">
        <v>63</v>
      </c>
      <c r="U184" s="71" t="s">
        <v>52</v>
      </c>
      <c r="V184" s="31">
        <v>0</v>
      </c>
      <c r="W184" s="31">
        <f t="shared" si="90"/>
        <v>0</v>
      </c>
      <c r="X184" s="31"/>
      <c r="Y184" s="21">
        <f t="shared" si="91"/>
        <v>0</v>
      </c>
      <c r="Z184" s="21">
        <f t="shared" si="92"/>
        <v>0</v>
      </c>
      <c r="AA184" s="21">
        <f t="shared" si="93"/>
        <v>0</v>
      </c>
      <c r="AB184" s="21">
        <f t="shared" si="94"/>
        <v>0</v>
      </c>
      <c r="AC184" s="21">
        <f t="shared" si="95"/>
        <v>0</v>
      </c>
      <c r="AD184" s="21">
        <f t="shared" si="96"/>
        <v>0</v>
      </c>
      <c r="AE184" s="18"/>
      <c r="AF184" s="21">
        <f t="shared" si="97"/>
        <v>0</v>
      </c>
      <c r="AG184" s="18" t="s">
        <v>275</v>
      </c>
      <c r="AH184" s="18"/>
      <c r="AI184" s="18"/>
      <c r="AJ184" s="18"/>
      <c r="AK184" s="18"/>
      <c r="AL184" s="18"/>
      <c r="AM184" s="18"/>
      <c r="AN184" s="18"/>
      <c r="AO184" s="18"/>
      <c r="AP184" s="18"/>
      <c r="AQ184" s="18"/>
      <c r="AR184" s="18"/>
      <c r="AS184" s="18"/>
      <c r="AT184" s="18"/>
      <c r="AU184" s="18"/>
      <c r="AV184" s="18"/>
      <c r="AW184" s="18"/>
      <c r="AX184" s="18"/>
      <c r="AY184" s="18"/>
      <c r="AZ184" s="18"/>
      <c r="BA184" s="18"/>
      <c r="BB184" s="18"/>
      <c r="BC184" s="18"/>
      <c r="BD184" s="18"/>
      <c r="BE184" s="18"/>
      <c r="BF184" s="18"/>
      <c r="BG184" s="18"/>
      <c r="BH184" s="18"/>
    </row>
    <row r="185" spans="1:60" ht="22.5" outlineLevel="3" x14ac:dyDescent="0.2">
      <c r="A185" s="62">
        <v>131</v>
      </c>
      <c r="B185" s="63" t="s">
        <v>416</v>
      </c>
      <c r="C185" s="76" t="s">
        <v>417</v>
      </c>
      <c r="D185" s="64" t="s">
        <v>274</v>
      </c>
      <c r="E185" s="65">
        <v>1</v>
      </c>
      <c r="F185" s="66"/>
      <c r="G185" s="67">
        <f t="shared" si="84"/>
        <v>0</v>
      </c>
      <c r="H185" s="68" t="s">
        <v>51</v>
      </c>
      <c r="I185" s="69"/>
      <c r="J185" s="70">
        <f t="shared" si="85"/>
        <v>0</v>
      </c>
      <c r="K185" s="66"/>
      <c r="L185" s="67">
        <f t="shared" si="86"/>
        <v>0</v>
      </c>
      <c r="M185" s="67">
        <v>21</v>
      </c>
      <c r="N185" s="67">
        <f t="shared" si="87"/>
        <v>0</v>
      </c>
      <c r="O185" s="67">
        <v>0</v>
      </c>
      <c r="P185" s="67">
        <f t="shared" si="88"/>
        <v>0</v>
      </c>
      <c r="Q185" s="67">
        <v>0</v>
      </c>
      <c r="R185" s="67">
        <f t="shared" si="89"/>
        <v>0</v>
      </c>
      <c r="S185" s="67"/>
      <c r="T185" s="67" t="s">
        <v>63</v>
      </c>
      <c r="U185" s="71" t="s">
        <v>57</v>
      </c>
      <c r="V185" s="31">
        <v>0</v>
      </c>
      <c r="W185" s="31">
        <f t="shared" si="90"/>
        <v>0</v>
      </c>
      <c r="X185" s="31"/>
      <c r="Y185" s="21">
        <f t="shared" si="91"/>
        <v>0</v>
      </c>
      <c r="Z185" s="21">
        <f t="shared" si="92"/>
        <v>0</v>
      </c>
      <c r="AA185" s="21">
        <f t="shared" si="93"/>
        <v>0</v>
      </c>
      <c r="AB185" s="21">
        <f t="shared" si="94"/>
        <v>0</v>
      </c>
      <c r="AC185" s="21">
        <f t="shared" si="95"/>
        <v>0</v>
      </c>
      <c r="AD185" s="21">
        <f t="shared" si="96"/>
        <v>0</v>
      </c>
      <c r="AE185" s="18"/>
      <c r="AF185" s="21">
        <f t="shared" si="97"/>
        <v>0</v>
      </c>
      <c r="AG185" s="18" t="s">
        <v>275</v>
      </c>
      <c r="AH185" s="18"/>
      <c r="AI185" s="18"/>
      <c r="AJ185" s="18"/>
      <c r="AK185" s="18"/>
      <c r="AL185" s="18"/>
      <c r="AM185" s="18"/>
      <c r="AN185" s="18"/>
      <c r="AO185" s="18"/>
      <c r="AP185" s="18"/>
      <c r="AQ185" s="18"/>
      <c r="AR185" s="18"/>
      <c r="AS185" s="18"/>
      <c r="AT185" s="18"/>
      <c r="AU185" s="18"/>
      <c r="AV185" s="18"/>
      <c r="AW185" s="18"/>
      <c r="AX185" s="18"/>
      <c r="AY185" s="18"/>
      <c r="AZ185" s="18"/>
      <c r="BA185" s="18"/>
      <c r="BB185" s="18"/>
      <c r="BC185" s="18"/>
      <c r="BD185" s="18"/>
      <c r="BE185" s="18"/>
      <c r="BF185" s="18"/>
      <c r="BG185" s="18"/>
      <c r="BH185" s="18"/>
    </row>
    <row r="186" spans="1:60" outlineLevel="3" x14ac:dyDescent="0.2">
      <c r="A186" s="62">
        <v>133</v>
      </c>
      <c r="B186" s="63" t="s">
        <v>418</v>
      </c>
      <c r="C186" s="76" t="s">
        <v>419</v>
      </c>
      <c r="D186" s="64" t="s">
        <v>171</v>
      </c>
      <c r="E186" s="65">
        <v>12</v>
      </c>
      <c r="F186" s="66"/>
      <c r="G186" s="67">
        <f t="shared" si="84"/>
        <v>0</v>
      </c>
      <c r="H186" s="68" t="s">
        <v>51</v>
      </c>
      <c r="I186" s="69"/>
      <c r="J186" s="70">
        <f t="shared" si="85"/>
        <v>0</v>
      </c>
      <c r="K186" s="66"/>
      <c r="L186" s="67">
        <f t="shared" si="86"/>
        <v>0</v>
      </c>
      <c r="M186" s="67">
        <v>21</v>
      </c>
      <c r="N186" s="67">
        <f t="shared" si="87"/>
        <v>0</v>
      </c>
      <c r="O186" s="67">
        <v>8.0000000000000007E-5</v>
      </c>
      <c r="P186" s="67">
        <f t="shared" si="88"/>
        <v>0</v>
      </c>
      <c r="Q186" s="67">
        <v>0</v>
      </c>
      <c r="R186" s="67">
        <f t="shared" si="89"/>
        <v>0</v>
      </c>
      <c r="S186" s="67" t="s">
        <v>280</v>
      </c>
      <c r="T186" s="67" t="s">
        <v>52</v>
      </c>
      <c r="U186" s="71" t="s">
        <v>52</v>
      </c>
      <c r="V186" s="31">
        <v>0</v>
      </c>
      <c r="W186" s="31">
        <f t="shared" si="90"/>
        <v>0</v>
      </c>
      <c r="X186" s="31"/>
      <c r="Y186" s="21">
        <f t="shared" si="91"/>
        <v>0</v>
      </c>
      <c r="Z186" s="21">
        <f t="shared" si="92"/>
        <v>0</v>
      </c>
      <c r="AA186" s="21">
        <f t="shared" si="93"/>
        <v>0</v>
      </c>
      <c r="AB186" s="21">
        <f t="shared" si="94"/>
        <v>0</v>
      </c>
      <c r="AC186" s="21">
        <f t="shared" si="95"/>
        <v>0</v>
      </c>
      <c r="AD186" s="21">
        <f t="shared" si="96"/>
        <v>0</v>
      </c>
      <c r="AE186" s="18"/>
      <c r="AF186" s="21">
        <f t="shared" si="97"/>
        <v>0</v>
      </c>
      <c r="AG186" s="18" t="s">
        <v>275</v>
      </c>
      <c r="AH186" s="18"/>
      <c r="AI186" s="18"/>
      <c r="AJ186" s="18"/>
      <c r="AK186" s="18"/>
      <c r="AL186" s="18"/>
      <c r="AM186" s="18"/>
      <c r="AN186" s="18"/>
      <c r="AO186" s="18"/>
      <c r="AP186" s="18"/>
      <c r="AQ186" s="18"/>
      <c r="AR186" s="18"/>
      <c r="AS186" s="18"/>
      <c r="AT186" s="18"/>
      <c r="AU186" s="18"/>
      <c r="AV186" s="18"/>
      <c r="AW186" s="18"/>
      <c r="AX186" s="18"/>
      <c r="AY186" s="18"/>
      <c r="AZ186" s="18"/>
      <c r="BA186" s="18"/>
      <c r="BB186" s="18"/>
      <c r="BC186" s="18"/>
      <c r="BD186" s="18"/>
      <c r="BE186" s="18"/>
      <c r="BF186" s="18"/>
      <c r="BG186" s="18"/>
      <c r="BH186" s="18"/>
    </row>
    <row r="187" spans="1:60" ht="33.75" outlineLevel="3" x14ac:dyDescent="0.2">
      <c r="A187" s="52">
        <v>135</v>
      </c>
      <c r="B187" s="53" t="s">
        <v>420</v>
      </c>
      <c r="C187" s="77" t="s">
        <v>421</v>
      </c>
      <c r="D187" s="54" t="s">
        <v>274</v>
      </c>
      <c r="E187" s="55">
        <v>1</v>
      </c>
      <c r="F187" s="56"/>
      <c r="G187" s="57">
        <f t="shared" si="84"/>
        <v>0</v>
      </c>
      <c r="H187" s="58" t="s">
        <v>51</v>
      </c>
      <c r="I187" s="59"/>
      <c r="J187" s="60">
        <f t="shared" si="85"/>
        <v>0</v>
      </c>
      <c r="K187" s="56"/>
      <c r="L187" s="57">
        <f t="shared" si="86"/>
        <v>0</v>
      </c>
      <c r="M187" s="57">
        <v>21</v>
      </c>
      <c r="N187" s="57">
        <f t="shared" si="87"/>
        <v>0</v>
      </c>
      <c r="O187" s="57">
        <v>0</v>
      </c>
      <c r="P187" s="57">
        <f t="shared" si="88"/>
        <v>0</v>
      </c>
      <c r="Q187" s="57">
        <v>0</v>
      </c>
      <c r="R187" s="57">
        <f t="shared" si="89"/>
        <v>0</v>
      </c>
      <c r="S187" s="57"/>
      <c r="T187" s="57" t="s">
        <v>63</v>
      </c>
      <c r="U187" s="61" t="s">
        <v>57</v>
      </c>
      <c r="V187" s="31">
        <v>0</v>
      </c>
      <c r="W187" s="31">
        <f t="shared" si="90"/>
        <v>0</v>
      </c>
      <c r="X187" s="31"/>
      <c r="Y187" s="21">
        <f t="shared" si="91"/>
        <v>0</v>
      </c>
      <c r="Z187" s="21">
        <f t="shared" si="92"/>
        <v>0</v>
      </c>
      <c r="AA187" s="21">
        <f t="shared" si="93"/>
        <v>0</v>
      </c>
      <c r="AB187" s="21">
        <f t="shared" si="94"/>
        <v>0</v>
      </c>
      <c r="AC187" s="21">
        <f t="shared" si="95"/>
        <v>0</v>
      </c>
      <c r="AD187" s="21">
        <f t="shared" si="96"/>
        <v>0</v>
      </c>
      <c r="AE187" s="18"/>
      <c r="AF187" s="21">
        <f t="shared" si="97"/>
        <v>0</v>
      </c>
      <c r="AG187" s="18" t="s">
        <v>275</v>
      </c>
      <c r="AH187" s="18"/>
      <c r="AI187" s="18"/>
      <c r="AJ187" s="18"/>
      <c r="AK187" s="18"/>
      <c r="AL187" s="18"/>
      <c r="AM187" s="18"/>
      <c r="AN187" s="18"/>
      <c r="AO187" s="18"/>
      <c r="AP187" s="18"/>
      <c r="AQ187" s="18"/>
      <c r="AR187" s="18"/>
      <c r="AS187" s="18"/>
      <c r="AT187" s="18"/>
      <c r="AU187" s="18"/>
      <c r="AV187" s="18"/>
      <c r="AW187" s="18"/>
      <c r="AX187" s="18"/>
      <c r="AY187" s="18"/>
      <c r="AZ187" s="18"/>
      <c r="BA187" s="18"/>
      <c r="BB187" s="18"/>
      <c r="BC187" s="18"/>
      <c r="BD187" s="18"/>
      <c r="BE187" s="18"/>
      <c r="BF187" s="18"/>
      <c r="BG187" s="18"/>
      <c r="BH187" s="18"/>
    </row>
    <row r="188" spans="1:60" ht="22.5" outlineLevel="3" x14ac:dyDescent="0.2">
      <c r="A188" s="29"/>
      <c r="B188" s="30"/>
      <c r="C188" s="94" t="s">
        <v>422</v>
      </c>
      <c r="D188" s="95"/>
      <c r="E188" s="95"/>
      <c r="F188" s="95"/>
      <c r="G188" s="95"/>
      <c r="H188" s="32"/>
      <c r="I188" s="33"/>
      <c r="J188" s="33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18"/>
      <c r="Z188" s="18"/>
      <c r="AA188" s="18"/>
      <c r="AB188" s="18"/>
      <c r="AC188" s="18"/>
      <c r="AD188" s="18"/>
      <c r="AE188" s="18"/>
      <c r="AF188" s="18"/>
      <c r="AG188" s="18" t="s">
        <v>423</v>
      </c>
      <c r="AH188" s="18"/>
      <c r="AI188" s="18"/>
      <c r="AJ188" s="18"/>
      <c r="AK188" s="18"/>
      <c r="AL188" s="18"/>
      <c r="AM188" s="18"/>
      <c r="AN188" s="18"/>
      <c r="AO188" s="18"/>
      <c r="AP188" s="18"/>
      <c r="AQ188" s="18"/>
      <c r="AR188" s="18"/>
      <c r="AS188" s="18"/>
      <c r="AT188" s="18"/>
      <c r="AU188" s="18"/>
      <c r="AV188" s="18"/>
      <c r="AW188" s="18"/>
      <c r="AX188" s="18"/>
      <c r="AY188" s="18"/>
      <c r="AZ188" s="18"/>
      <c r="BA188" s="72" t="str">
        <f>C188</f>
        <v>Pro přivolání pomoci tělesně postiženým osobám (podle vyhlášky č. 398/2009 Sb. o bezbariérovém užívání staveb), např. na WC.</v>
      </c>
      <c r="BB188" s="18"/>
      <c r="BC188" s="18"/>
      <c r="BD188" s="18"/>
      <c r="BE188" s="18"/>
      <c r="BF188" s="18"/>
      <c r="BG188" s="18"/>
      <c r="BH188" s="18"/>
    </row>
    <row r="189" spans="1:60" ht="22.5" outlineLevel="3" x14ac:dyDescent="0.2">
      <c r="A189" s="29"/>
      <c r="B189" s="30"/>
      <c r="C189" s="96" t="s">
        <v>424</v>
      </c>
      <c r="D189" s="97"/>
      <c r="E189" s="97"/>
      <c r="F189" s="97"/>
      <c r="G189" s="97"/>
      <c r="H189" s="32"/>
      <c r="I189" s="33"/>
      <c r="J189" s="33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18"/>
      <c r="Z189" s="18"/>
      <c r="AA189" s="18"/>
      <c r="AB189" s="18"/>
      <c r="AC189" s="18"/>
      <c r="AD189" s="18"/>
      <c r="AE189" s="18"/>
      <c r="AF189" s="18"/>
      <c r="AG189" s="18" t="s">
        <v>423</v>
      </c>
      <c r="AH189" s="18"/>
      <c r="AI189" s="18"/>
      <c r="AJ189" s="18"/>
      <c r="AK189" s="18"/>
      <c r="AL189" s="18"/>
      <c r="AM189" s="18"/>
      <c r="AN189" s="18"/>
      <c r="AO189" s="18"/>
      <c r="AP189" s="18"/>
      <c r="AQ189" s="18"/>
      <c r="AR189" s="18"/>
      <c r="AS189" s="18"/>
      <c r="AT189" s="18"/>
      <c r="AU189" s="18"/>
      <c r="AV189" s="18"/>
      <c r="AW189" s="18"/>
      <c r="AX189" s="18"/>
      <c r="AY189" s="18"/>
      <c r="AZ189" s="18"/>
      <c r="BA189" s="72" t="str">
        <f>C189</f>
        <v>Skládá se z následujících prvků: kontrolní modul s alarmem, tlačítko signální tahové, tlačítko resetovací, transformátor.</v>
      </c>
      <c r="BB189" s="18"/>
      <c r="BC189" s="18"/>
      <c r="BD189" s="18"/>
      <c r="BE189" s="18"/>
      <c r="BF189" s="18"/>
      <c r="BG189" s="18"/>
      <c r="BH189" s="18"/>
    </row>
    <row r="190" spans="1:60" outlineLevel="3" x14ac:dyDescent="0.2">
      <c r="A190" s="29"/>
      <c r="B190" s="30"/>
      <c r="C190" s="96" t="s">
        <v>425</v>
      </c>
      <c r="D190" s="97"/>
      <c r="E190" s="97"/>
      <c r="F190" s="97"/>
      <c r="G190" s="97"/>
      <c r="H190" s="32"/>
      <c r="I190" s="33"/>
      <c r="J190" s="33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18"/>
      <c r="Z190" s="18"/>
      <c r="AA190" s="18"/>
      <c r="AB190" s="18"/>
      <c r="AC190" s="18"/>
      <c r="AD190" s="18"/>
      <c r="AE190" s="18"/>
      <c r="AF190" s="18"/>
      <c r="AG190" s="18" t="s">
        <v>423</v>
      </c>
      <c r="AH190" s="18"/>
      <c r="AI190" s="18"/>
      <c r="AJ190" s="18"/>
      <c r="AK190" s="18"/>
      <c r="AL190" s="18"/>
      <c r="AM190" s="18"/>
      <c r="AN190" s="18"/>
      <c r="AO190" s="18"/>
      <c r="AP190" s="18"/>
      <c r="AQ190" s="18"/>
      <c r="AR190" s="18"/>
      <c r="AS190" s="18"/>
      <c r="AT190" s="18"/>
      <c r="AU190" s="18"/>
      <c r="AV190" s="18"/>
      <c r="AW190" s="18"/>
      <c r="AX190" s="18"/>
      <c r="AY190" s="18"/>
      <c r="AZ190" s="18"/>
      <c r="BA190" s="18"/>
      <c r="BB190" s="18"/>
      <c r="BC190" s="18"/>
      <c r="BD190" s="18"/>
      <c r="BE190" s="18"/>
      <c r="BF190" s="18"/>
      <c r="BG190" s="18"/>
      <c r="BH190" s="18"/>
    </row>
    <row r="191" spans="1:60" ht="22.5" outlineLevel="3" x14ac:dyDescent="0.2">
      <c r="A191" s="29"/>
      <c r="B191" s="30"/>
      <c r="C191" s="96" t="s">
        <v>426</v>
      </c>
      <c r="D191" s="97"/>
      <c r="E191" s="97"/>
      <c r="F191" s="97"/>
      <c r="G191" s="97"/>
      <c r="H191" s="32"/>
      <c r="I191" s="33"/>
      <c r="J191" s="33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18"/>
      <c r="Z191" s="18"/>
      <c r="AA191" s="18"/>
      <c r="AB191" s="18"/>
      <c r="AC191" s="18"/>
      <c r="AD191" s="18"/>
      <c r="AE191" s="18"/>
      <c r="AF191" s="18"/>
      <c r="AG191" s="18" t="s">
        <v>423</v>
      </c>
      <c r="AH191" s="18"/>
      <c r="AI191" s="18"/>
      <c r="AJ191" s="18"/>
      <c r="AK191" s="18"/>
      <c r="AL191" s="18"/>
      <c r="AM191" s="18"/>
      <c r="AN191" s="18"/>
      <c r="AO191" s="18"/>
      <c r="AP191" s="18"/>
      <c r="AQ191" s="18"/>
      <c r="AR191" s="18"/>
      <c r="AS191" s="18"/>
      <c r="AT191" s="18"/>
      <c r="AU191" s="18"/>
      <c r="AV191" s="18"/>
      <c r="AW191" s="18"/>
      <c r="AX191" s="18"/>
      <c r="AY191" s="18"/>
      <c r="AZ191" s="18"/>
      <c r="BA191" s="72" t="str">
        <f>C191</f>
        <v>Stiskem tlačítka nebo tahem za šňůru (délka 2,5 m) se vyvolá akustický a optický alarm vně místnosti. LED v tlačítku se rozsvítí jako znamení, že přijde pomoc.</v>
      </c>
      <c r="BB191" s="18"/>
      <c r="BC191" s="18"/>
      <c r="BD191" s="18"/>
      <c r="BE191" s="18"/>
      <c r="BF191" s="18"/>
      <c r="BG191" s="18"/>
      <c r="BH191" s="18"/>
    </row>
    <row r="192" spans="1:60" outlineLevel="3" x14ac:dyDescent="0.2">
      <c r="A192" s="29"/>
      <c r="B192" s="30"/>
      <c r="C192" s="96" t="s">
        <v>427</v>
      </c>
      <c r="D192" s="97"/>
      <c r="E192" s="97"/>
      <c r="F192" s="97"/>
      <c r="G192" s="97"/>
      <c r="H192" s="32"/>
      <c r="I192" s="33"/>
      <c r="J192" s="33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18"/>
      <c r="Z192" s="18"/>
      <c r="AA192" s="18"/>
      <c r="AB192" s="18"/>
      <c r="AC192" s="18"/>
      <c r="AD192" s="18"/>
      <c r="AE192" s="18"/>
      <c r="AF192" s="18"/>
      <c r="AG192" s="18" t="s">
        <v>423</v>
      </c>
      <c r="AH192" s="18"/>
      <c r="AI192" s="18"/>
      <c r="AJ192" s="18"/>
      <c r="AK192" s="18"/>
      <c r="AL192" s="18"/>
      <c r="AM192" s="18"/>
      <c r="AN192" s="18"/>
      <c r="AO192" s="18"/>
      <c r="AP192" s="18"/>
      <c r="AQ192" s="18"/>
      <c r="AR192" s="18"/>
      <c r="AS192" s="18"/>
      <c r="AT192" s="18"/>
      <c r="AU192" s="18"/>
      <c r="AV192" s="18"/>
      <c r="AW192" s="18"/>
      <c r="AX192" s="18"/>
      <c r="AY192" s="18"/>
      <c r="AZ192" s="18"/>
      <c r="BA192" s="18"/>
      <c r="BB192" s="18"/>
      <c r="BC192" s="18"/>
      <c r="BD192" s="18"/>
      <c r="BE192" s="18"/>
      <c r="BF192" s="18"/>
      <c r="BG192" s="18"/>
      <c r="BH192" s="18"/>
    </row>
    <row r="193" spans="1:60" ht="22.5" outlineLevel="3" x14ac:dyDescent="0.2">
      <c r="A193" s="29"/>
      <c r="B193" s="30"/>
      <c r="C193" s="96" t="s">
        <v>428</v>
      </c>
      <c r="D193" s="97"/>
      <c r="E193" s="97"/>
      <c r="F193" s="97"/>
      <c r="G193" s="97"/>
      <c r="H193" s="32"/>
      <c r="I193" s="33"/>
      <c r="J193" s="33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18"/>
      <c r="Z193" s="18"/>
      <c r="AA193" s="18"/>
      <c r="AB193" s="18"/>
      <c r="AC193" s="18"/>
      <c r="AD193" s="18"/>
      <c r="AE193" s="18"/>
      <c r="AF193" s="18"/>
      <c r="AG193" s="18" t="s">
        <v>423</v>
      </c>
      <c r="AH193" s="18"/>
      <c r="AI193" s="18"/>
      <c r="AJ193" s="18"/>
      <c r="AK193" s="18"/>
      <c r="AL193" s="18"/>
      <c r="AM193" s="18"/>
      <c r="AN193" s="18"/>
      <c r="AO193" s="18"/>
      <c r="AP193" s="18"/>
      <c r="AQ193" s="18"/>
      <c r="AR193" s="18"/>
      <c r="AS193" s="18"/>
      <c r="AT193" s="18"/>
      <c r="AU193" s="18"/>
      <c r="AV193" s="18"/>
      <c r="AW193" s="18"/>
      <c r="AX193" s="18"/>
      <c r="AY193" s="18"/>
      <c r="AZ193" s="18"/>
      <c r="BA193" s="72" t="str">
        <f>C193</f>
        <v>K výstupům kontrolního modulu je možné připojit další prvky signalizačního systému. Do kontrolní smyčky lze také doplnit další signální tlačítka, např. FAP 2001.</v>
      </c>
      <c r="BB193" s="18"/>
      <c r="BC193" s="18"/>
      <c r="BD193" s="18"/>
      <c r="BE193" s="18"/>
      <c r="BF193" s="18"/>
      <c r="BG193" s="18"/>
      <c r="BH193" s="18"/>
    </row>
    <row r="194" spans="1:60" outlineLevel="3" x14ac:dyDescent="0.2">
      <c r="A194" s="29"/>
      <c r="B194" s="30"/>
      <c r="C194" s="96" t="s">
        <v>429</v>
      </c>
      <c r="D194" s="97"/>
      <c r="E194" s="97"/>
      <c r="F194" s="97"/>
      <c r="G194" s="97"/>
      <c r="H194" s="32"/>
      <c r="I194" s="33"/>
      <c r="J194" s="33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18"/>
      <c r="Z194" s="18"/>
      <c r="AA194" s="18"/>
      <c r="AB194" s="18"/>
      <c r="AC194" s="18"/>
      <c r="AD194" s="18"/>
      <c r="AE194" s="18"/>
      <c r="AF194" s="18"/>
      <c r="AG194" s="18" t="s">
        <v>423</v>
      </c>
      <c r="AH194" s="18"/>
      <c r="AI194" s="18"/>
      <c r="AJ194" s="18"/>
      <c r="AK194" s="18"/>
      <c r="AL194" s="18"/>
      <c r="AM194" s="18"/>
      <c r="AN194" s="18"/>
      <c r="AO194" s="18"/>
      <c r="AP194" s="18"/>
      <c r="AQ194" s="18"/>
      <c r="AR194" s="18"/>
      <c r="AS194" s="18"/>
      <c r="AT194" s="18"/>
      <c r="AU194" s="18"/>
      <c r="AV194" s="18"/>
      <c r="AW194" s="18"/>
      <c r="AX194" s="18"/>
      <c r="AY194" s="18"/>
      <c r="AZ194" s="18"/>
      <c r="BA194" s="18"/>
      <c r="BB194" s="18"/>
      <c r="BC194" s="18"/>
      <c r="BD194" s="18"/>
      <c r="BE194" s="18"/>
      <c r="BF194" s="18"/>
      <c r="BG194" s="18"/>
      <c r="BH194" s="18"/>
    </row>
    <row r="195" spans="1:60" outlineLevel="3" x14ac:dyDescent="0.2">
      <c r="A195" s="29"/>
      <c r="B195" s="30"/>
      <c r="C195" s="96" t="s">
        <v>430</v>
      </c>
      <c r="D195" s="97"/>
      <c r="E195" s="97"/>
      <c r="F195" s="97"/>
      <c r="G195" s="97"/>
      <c r="H195" s="32"/>
      <c r="I195" s="33"/>
      <c r="J195" s="33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18"/>
      <c r="Z195" s="18"/>
      <c r="AA195" s="18"/>
      <c r="AB195" s="18"/>
      <c r="AC195" s="18"/>
      <c r="AD195" s="18"/>
      <c r="AE195" s="18"/>
      <c r="AF195" s="18"/>
      <c r="AG195" s="18" t="s">
        <v>423</v>
      </c>
      <c r="AH195" s="18"/>
      <c r="AI195" s="18"/>
      <c r="AJ195" s="18"/>
      <c r="AK195" s="18"/>
      <c r="AL195" s="18"/>
      <c r="AM195" s="18"/>
      <c r="AN195" s="18"/>
      <c r="AO195" s="18"/>
      <c r="AP195" s="18"/>
      <c r="AQ195" s="18"/>
      <c r="AR195" s="18"/>
      <c r="AS195" s="18"/>
      <c r="AT195" s="18"/>
      <c r="AU195" s="18"/>
      <c r="AV195" s="18"/>
      <c r="AW195" s="18"/>
      <c r="AX195" s="18"/>
      <c r="AY195" s="18"/>
      <c r="AZ195" s="18"/>
      <c r="BA195" s="18"/>
      <c r="BB195" s="18"/>
      <c r="BC195" s="18"/>
      <c r="BD195" s="18"/>
      <c r="BE195" s="18"/>
      <c r="BF195" s="18"/>
      <c r="BG195" s="18"/>
      <c r="BH195" s="18"/>
    </row>
    <row r="196" spans="1:60" outlineLevel="3" x14ac:dyDescent="0.2">
      <c r="A196" s="29"/>
      <c r="B196" s="30"/>
      <c r="C196" s="96" t="s">
        <v>431</v>
      </c>
      <c r="D196" s="97"/>
      <c r="E196" s="97"/>
      <c r="F196" s="97"/>
      <c r="G196" s="97"/>
      <c r="H196" s="32"/>
      <c r="I196" s="33"/>
      <c r="J196" s="33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18"/>
      <c r="Z196" s="18"/>
      <c r="AA196" s="18"/>
      <c r="AB196" s="18"/>
      <c r="AC196" s="18"/>
      <c r="AD196" s="18"/>
      <c r="AE196" s="18"/>
      <c r="AF196" s="18"/>
      <c r="AG196" s="18" t="s">
        <v>423</v>
      </c>
      <c r="AH196" s="18"/>
      <c r="AI196" s="18"/>
      <c r="AJ196" s="18"/>
      <c r="AK196" s="18"/>
      <c r="AL196" s="18"/>
      <c r="AM196" s="18"/>
      <c r="AN196" s="18"/>
      <c r="AO196" s="18"/>
      <c r="AP196" s="18"/>
      <c r="AQ196" s="18"/>
      <c r="AR196" s="18"/>
      <c r="AS196" s="18"/>
      <c r="AT196" s="18"/>
      <c r="AU196" s="18"/>
      <c r="AV196" s="18"/>
      <c r="AW196" s="18"/>
      <c r="AX196" s="18"/>
      <c r="AY196" s="18"/>
      <c r="AZ196" s="18"/>
      <c r="BA196" s="18"/>
      <c r="BB196" s="18"/>
      <c r="BC196" s="18"/>
      <c r="BD196" s="18"/>
      <c r="BE196" s="18"/>
      <c r="BF196" s="18"/>
      <c r="BG196" s="18"/>
      <c r="BH196" s="18"/>
    </row>
    <row r="197" spans="1:60" outlineLevel="3" x14ac:dyDescent="0.2">
      <c r="A197" s="29"/>
      <c r="B197" s="30"/>
      <c r="C197" s="96" t="s">
        <v>432</v>
      </c>
      <c r="D197" s="97"/>
      <c r="E197" s="97"/>
      <c r="F197" s="97"/>
      <c r="G197" s="97"/>
      <c r="H197" s="32"/>
      <c r="I197" s="33"/>
      <c r="J197" s="33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18"/>
      <c r="Z197" s="18"/>
      <c r="AA197" s="18"/>
      <c r="AB197" s="18"/>
      <c r="AC197" s="18"/>
      <c r="AD197" s="18"/>
      <c r="AE197" s="18"/>
      <c r="AF197" s="18"/>
      <c r="AG197" s="18" t="s">
        <v>423</v>
      </c>
      <c r="AH197" s="18"/>
      <c r="AI197" s="18"/>
      <c r="AJ197" s="18"/>
      <c r="AK197" s="18"/>
      <c r="AL197" s="18"/>
      <c r="AM197" s="18"/>
      <c r="AN197" s="18"/>
      <c r="AO197" s="18"/>
      <c r="AP197" s="18"/>
      <c r="AQ197" s="18"/>
      <c r="AR197" s="18"/>
      <c r="AS197" s="18"/>
      <c r="AT197" s="18"/>
      <c r="AU197" s="18"/>
      <c r="AV197" s="18"/>
      <c r="AW197" s="18"/>
      <c r="AX197" s="18"/>
      <c r="AY197" s="18"/>
      <c r="AZ197" s="18"/>
      <c r="BA197" s="18"/>
      <c r="BB197" s="18"/>
      <c r="BC197" s="18"/>
      <c r="BD197" s="18"/>
      <c r="BE197" s="18"/>
      <c r="BF197" s="18"/>
      <c r="BG197" s="18"/>
      <c r="BH197" s="18"/>
    </row>
    <row r="198" spans="1:60" outlineLevel="3" x14ac:dyDescent="0.2">
      <c r="A198" s="62">
        <v>140</v>
      </c>
      <c r="B198" s="63" t="s">
        <v>433</v>
      </c>
      <c r="C198" s="76" t="s">
        <v>434</v>
      </c>
      <c r="D198" s="64" t="s">
        <v>171</v>
      </c>
      <c r="E198" s="65">
        <v>20</v>
      </c>
      <c r="F198" s="66"/>
      <c r="G198" s="67">
        <f t="shared" ref="G198:G241" si="98">ROUND(E198*F198,2)</f>
        <v>0</v>
      </c>
      <c r="H198" s="68" t="s">
        <v>51</v>
      </c>
      <c r="I198" s="69"/>
      <c r="J198" s="70">
        <f t="shared" ref="J198:J241" si="99">ROUND(E198*I198,2)</f>
        <v>0</v>
      </c>
      <c r="K198" s="66"/>
      <c r="L198" s="67">
        <f t="shared" ref="L198:L241" si="100">ROUND(E198*K198,2)</f>
        <v>0</v>
      </c>
      <c r="M198" s="67">
        <v>21</v>
      </c>
      <c r="N198" s="67">
        <f t="shared" ref="N198:N241" si="101">G198*(1+M198/100)</f>
        <v>0</v>
      </c>
      <c r="O198" s="67">
        <v>3.0000000000000001E-5</v>
      </c>
      <c r="P198" s="67">
        <f t="shared" ref="P198:P241" si="102">ROUND(E198*O198,2)</f>
        <v>0</v>
      </c>
      <c r="Q198" s="67">
        <v>0</v>
      </c>
      <c r="R198" s="67">
        <f t="shared" ref="R198:R241" si="103">ROUND(E198*Q198,2)</f>
        <v>0</v>
      </c>
      <c r="S198" s="67" t="s">
        <v>280</v>
      </c>
      <c r="T198" s="67" t="s">
        <v>52</v>
      </c>
      <c r="U198" s="71" t="s">
        <v>57</v>
      </c>
      <c r="V198" s="31">
        <v>0</v>
      </c>
      <c r="W198" s="31">
        <f t="shared" ref="W198:W241" si="104">ROUND(E198*V198,2)</f>
        <v>0</v>
      </c>
      <c r="X198" s="31"/>
      <c r="Y198" s="21">
        <f t="shared" ref="Y198:Y241" si="105">J198</f>
        <v>0</v>
      </c>
      <c r="Z198" s="21">
        <f t="shared" ref="Z198:Z241" si="106">L198</f>
        <v>0</v>
      </c>
      <c r="AA198" s="21">
        <f t="shared" ref="AA198:AA241" si="107">N198</f>
        <v>0</v>
      </c>
      <c r="AB198" s="21">
        <f t="shared" ref="AB198:AB241" si="108">P198</f>
        <v>0</v>
      </c>
      <c r="AC198" s="21">
        <f t="shared" ref="AC198:AC241" si="109">R198</f>
        <v>0</v>
      </c>
      <c r="AD198" s="21">
        <f t="shared" ref="AD198:AD241" si="110">W198</f>
        <v>0</v>
      </c>
      <c r="AE198" s="18"/>
      <c r="AF198" s="21">
        <f t="shared" ref="AF198:AF242" si="111">G198</f>
        <v>0</v>
      </c>
      <c r="AG198" s="18" t="s">
        <v>275</v>
      </c>
      <c r="AH198" s="18"/>
      <c r="AI198" s="18"/>
      <c r="AJ198" s="18"/>
      <c r="AK198" s="18"/>
      <c r="AL198" s="18"/>
      <c r="AM198" s="18"/>
      <c r="AN198" s="18"/>
      <c r="AO198" s="18"/>
      <c r="AP198" s="18"/>
      <c r="AQ198" s="18"/>
      <c r="AR198" s="18"/>
      <c r="AS198" s="18"/>
      <c r="AT198" s="18"/>
      <c r="AU198" s="18"/>
      <c r="AV198" s="18"/>
      <c r="AW198" s="18"/>
      <c r="AX198" s="18"/>
      <c r="AY198" s="18"/>
      <c r="AZ198" s="18"/>
      <c r="BA198" s="18"/>
      <c r="BB198" s="18"/>
      <c r="BC198" s="18"/>
      <c r="BD198" s="18"/>
      <c r="BE198" s="18"/>
      <c r="BF198" s="18"/>
      <c r="BG198" s="18"/>
      <c r="BH198" s="18"/>
    </row>
    <row r="199" spans="1:60" ht="22.5" outlineLevel="3" x14ac:dyDescent="0.2">
      <c r="A199" s="62">
        <v>142</v>
      </c>
      <c r="B199" s="63" t="s">
        <v>435</v>
      </c>
      <c r="C199" s="76" t="s">
        <v>436</v>
      </c>
      <c r="D199" s="64" t="s">
        <v>171</v>
      </c>
      <c r="E199" s="65">
        <v>28</v>
      </c>
      <c r="F199" s="66"/>
      <c r="G199" s="67">
        <f t="shared" si="98"/>
        <v>0</v>
      </c>
      <c r="H199" s="68" t="s">
        <v>51</v>
      </c>
      <c r="I199" s="69"/>
      <c r="J199" s="70">
        <f t="shared" si="99"/>
        <v>0</v>
      </c>
      <c r="K199" s="66"/>
      <c r="L199" s="67">
        <f t="shared" si="100"/>
        <v>0</v>
      </c>
      <c r="M199" s="67">
        <v>21</v>
      </c>
      <c r="N199" s="67">
        <f t="shared" si="101"/>
        <v>0</v>
      </c>
      <c r="O199" s="67">
        <v>1.66E-3</v>
      </c>
      <c r="P199" s="67">
        <f t="shared" si="102"/>
        <v>0.05</v>
      </c>
      <c r="Q199" s="67">
        <v>0</v>
      </c>
      <c r="R199" s="67">
        <f t="shared" si="103"/>
        <v>0</v>
      </c>
      <c r="S199" s="67" t="s">
        <v>280</v>
      </c>
      <c r="T199" s="67" t="s">
        <v>52</v>
      </c>
      <c r="U199" s="71" t="s">
        <v>52</v>
      </c>
      <c r="V199" s="31">
        <v>0</v>
      </c>
      <c r="W199" s="31">
        <f t="shared" si="104"/>
        <v>0</v>
      </c>
      <c r="X199" s="31"/>
      <c r="Y199" s="21">
        <f t="shared" si="105"/>
        <v>0</v>
      </c>
      <c r="Z199" s="21">
        <f t="shared" si="106"/>
        <v>0</v>
      </c>
      <c r="AA199" s="21">
        <f t="shared" si="107"/>
        <v>0</v>
      </c>
      <c r="AB199" s="21">
        <f t="shared" si="108"/>
        <v>0.05</v>
      </c>
      <c r="AC199" s="21">
        <f t="shared" si="109"/>
        <v>0</v>
      </c>
      <c r="AD199" s="21">
        <f t="shared" si="110"/>
        <v>0</v>
      </c>
      <c r="AE199" s="18"/>
      <c r="AF199" s="21">
        <f t="shared" si="111"/>
        <v>0</v>
      </c>
      <c r="AG199" s="18" t="s">
        <v>275</v>
      </c>
      <c r="AH199" s="18"/>
      <c r="AI199" s="18"/>
      <c r="AJ199" s="18"/>
      <c r="AK199" s="18"/>
      <c r="AL199" s="18"/>
      <c r="AM199" s="18"/>
      <c r="AN199" s="18"/>
      <c r="AO199" s="18"/>
      <c r="AP199" s="18"/>
      <c r="AQ199" s="18"/>
      <c r="AR199" s="18"/>
      <c r="AS199" s="18"/>
      <c r="AT199" s="18"/>
      <c r="AU199" s="18"/>
      <c r="AV199" s="18"/>
      <c r="AW199" s="18"/>
      <c r="AX199" s="18"/>
      <c r="AY199" s="18"/>
      <c r="AZ199" s="18"/>
      <c r="BA199" s="18"/>
      <c r="BB199" s="18"/>
      <c r="BC199" s="18"/>
      <c r="BD199" s="18"/>
      <c r="BE199" s="18"/>
      <c r="BF199" s="18"/>
      <c r="BG199" s="18"/>
      <c r="BH199" s="18"/>
    </row>
    <row r="200" spans="1:60" outlineLevel="3" x14ac:dyDescent="0.2">
      <c r="A200" s="62">
        <v>143</v>
      </c>
      <c r="B200" s="63" t="s">
        <v>437</v>
      </c>
      <c r="C200" s="76" t="s">
        <v>438</v>
      </c>
      <c r="D200" s="64" t="s">
        <v>50</v>
      </c>
      <c r="E200" s="65">
        <v>14</v>
      </c>
      <c r="F200" s="66"/>
      <c r="G200" s="67">
        <f t="shared" si="98"/>
        <v>0</v>
      </c>
      <c r="H200" s="68" t="s">
        <v>51</v>
      </c>
      <c r="I200" s="69"/>
      <c r="J200" s="70">
        <f t="shared" si="99"/>
        <v>0</v>
      </c>
      <c r="K200" s="66"/>
      <c r="L200" s="67">
        <f t="shared" si="100"/>
        <v>0</v>
      </c>
      <c r="M200" s="67">
        <v>21</v>
      </c>
      <c r="N200" s="67">
        <f t="shared" si="101"/>
        <v>0</v>
      </c>
      <c r="O200" s="67">
        <v>1.5200000000000001E-3</v>
      </c>
      <c r="P200" s="67">
        <f t="shared" si="102"/>
        <v>0.02</v>
      </c>
      <c r="Q200" s="67">
        <v>0</v>
      </c>
      <c r="R200" s="67">
        <f t="shared" si="103"/>
        <v>0</v>
      </c>
      <c r="S200" s="67" t="s">
        <v>280</v>
      </c>
      <c r="T200" s="67" t="s">
        <v>52</v>
      </c>
      <c r="U200" s="71" t="s">
        <v>52</v>
      </c>
      <c r="V200" s="31">
        <v>0</v>
      </c>
      <c r="W200" s="31">
        <f t="shared" si="104"/>
        <v>0</v>
      </c>
      <c r="X200" s="31"/>
      <c r="Y200" s="21">
        <f t="shared" si="105"/>
        <v>0</v>
      </c>
      <c r="Z200" s="21">
        <f t="shared" si="106"/>
        <v>0</v>
      </c>
      <c r="AA200" s="21">
        <f t="shared" si="107"/>
        <v>0</v>
      </c>
      <c r="AB200" s="21">
        <f t="shared" si="108"/>
        <v>0.02</v>
      </c>
      <c r="AC200" s="21">
        <f t="shared" si="109"/>
        <v>0</v>
      </c>
      <c r="AD200" s="21">
        <f t="shared" si="110"/>
        <v>0</v>
      </c>
      <c r="AE200" s="18"/>
      <c r="AF200" s="21">
        <f t="shared" si="111"/>
        <v>0</v>
      </c>
      <c r="AG200" s="18" t="s">
        <v>275</v>
      </c>
      <c r="AH200" s="18"/>
      <c r="AI200" s="18"/>
      <c r="AJ200" s="18"/>
      <c r="AK200" s="18"/>
      <c r="AL200" s="18"/>
      <c r="AM200" s="18"/>
      <c r="AN200" s="18"/>
      <c r="AO200" s="18"/>
      <c r="AP200" s="18"/>
      <c r="AQ200" s="18"/>
      <c r="AR200" s="18"/>
      <c r="AS200" s="18"/>
      <c r="AT200" s="18"/>
      <c r="AU200" s="18"/>
      <c r="AV200" s="18"/>
      <c r="AW200" s="18"/>
      <c r="AX200" s="18"/>
      <c r="AY200" s="18"/>
      <c r="AZ200" s="18"/>
      <c r="BA200" s="18"/>
      <c r="BB200" s="18"/>
      <c r="BC200" s="18"/>
      <c r="BD200" s="18"/>
      <c r="BE200" s="18"/>
      <c r="BF200" s="18"/>
      <c r="BG200" s="18"/>
      <c r="BH200" s="18"/>
    </row>
    <row r="201" spans="1:60" outlineLevel="3" x14ac:dyDescent="0.2">
      <c r="A201" s="62">
        <v>144</v>
      </c>
      <c r="B201" s="63" t="s">
        <v>439</v>
      </c>
      <c r="C201" s="76" t="s">
        <v>440</v>
      </c>
      <c r="D201" s="64" t="s">
        <v>50</v>
      </c>
      <c r="E201" s="65">
        <v>2</v>
      </c>
      <c r="F201" s="66"/>
      <c r="G201" s="67">
        <f t="shared" si="98"/>
        <v>0</v>
      </c>
      <c r="H201" s="68" t="s">
        <v>51</v>
      </c>
      <c r="I201" s="69"/>
      <c r="J201" s="70">
        <f t="shared" si="99"/>
        <v>0</v>
      </c>
      <c r="K201" s="66"/>
      <c r="L201" s="67">
        <f t="shared" si="100"/>
        <v>0</v>
      </c>
      <c r="M201" s="67">
        <v>21</v>
      </c>
      <c r="N201" s="67">
        <f t="shared" si="101"/>
        <v>0</v>
      </c>
      <c r="O201" s="67">
        <v>7.000000000000001E-4</v>
      </c>
      <c r="P201" s="67">
        <f t="shared" si="102"/>
        <v>0</v>
      </c>
      <c r="Q201" s="67">
        <v>0</v>
      </c>
      <c r="R201" s="67">
        <f t="shared" si="103"/>
        <v>0</v>
      </c>
      <c r="S201" s="67" t="s">
        <v>280</v>
      </c>
      <c r="T201" s="67" t="s">
        <v>52</v>
      </c>
      <c r="U201" s="71" t="s">
        <v>52</v>
      </c>
      <c r="V201" s="31">
        <v>0</v>
      </c>
      <c r="W201" s="31">
        <f t="shared" si="104"/>
        <v>0</v>
      </c>
      <c r="X201" s="31"/>
      <c r="Y201" s="21">
        <f t="shared" si="105"/>
        <v>0</v>
      </c>
      <c r="Z201" s="21">
        <f t="shared" si="106"/>
        <v>0</v>
      </c>
      <c r="AA201" s="21">
        <f t="shared" si="107"/>
        <v>0</v>
      </c>
      <c r="AB201" s="21">
        <f t="shared" si="108"/>
        <v>0</v>
      </c>
      <c r="AC201" s="21">
        <f t="shared" si="109"/>
        <v>0</v>
      </c>
      <c r="AD201" s="21">
        <f t="shared" si="110"/>
        <v>0</v>
      </c>
      <c r="AE201" s="18"/>
      <c r="AF201" s="21">
        <f t="shared" si="111"/>
        <v>0</v>
      </c>
      <c r="AG201" s="18" t="s">
        <v>275</v>
      </c>
      <c r="AH201" s="18"/>
      <c r="AI201" s="18"/>
      <c r="AJ201" s="18"/>
      <c r="AK201" s="18"/>
      <c r="AL201" s="18"/>
      <c r="AM201" s="18"/>
      <c r="AN201" s="18"/>
      <c r="AO201" s="18"/>
      <c r="AP201" s="18"/>
      <c r="AQ201" s="18"/>
      <c r="AR201" s="18"/>
      <c r="AS201" s="18"/>
      <c r="AT201" s="18"/>
      <c r="AU201" s="18"/>
      <c r="AV201" s="18"/>
      <c r="AW201" s="18"/>
      <c r="AX201" s="18"/>
      <c r="AY201" s="18"/>
      <c r="AZ201" s="18"/>
      <c r="BA201" s="18"/>
      <c r="BB201" s="18"/>
      <c r="BC201" s="18"/>
      <c r="BD201" s="18"/>
      <c r="BE201" s="18"/>
      <c r="BF201" s="18"/>
      <c r="BG201" s="18"/>
      <c r="BH201" s="18"/>
    </row>
    <row r="202" spans="1:60" outlineLevel="3" x14ac:dyDescent="0.2">
      <c r="A202" s="62">
        <v>145</v>
      </c>
      <c r="B202" s="63" t="s">
        <v>441</v>
      </c>
      <c r="C202" s="76" t="s">
        <v>442</v>
      </c>
      <c r="D202" s="64" t="s">
        <v>50</v>
      </c>
      <c r="E202" s="65">
        <v>2</v>
      </c>
      <c r="F202" s="66"/>
      <c r="G202" s="67">
        <f t="shared" si="98"/>
        <v>0</v>
      </c>
      <c r="H202" s="68" t="s">
        <v>51</v>
      </c>
      <c r="I202" s="69"/>
      <c r="J202" s="70">
        <f t="shared" si="99"/>
        <v>0</v>
      </c>
      <c r="K202" s="66"/>
      <c r="L202" s="67">
        <f t="shared" si="100"/>
        <v>0</v>
      </c>
      <c r="M202" s="67">
        <v>21</v>
      </c>
      <c r="N202" s="67">
        <f t="shared" si="101"/>
        <v>0</v>
      </c>
      <c r="O202" s="67">
        <v>5.0000000000000001E-4</v>
      </c>
      <c r="P202" s="67">
        <f t="shared" si="102"/>
        <v>0</v>
      </c>
      <c r="Q202" s="67">
        <v>0</v>
      </c>
      <c r="R202" s="67">
        <f t="shared" si="103"/>
        <v>0</v>
      </c>
      <c r="S202" s="67" t="s">
        <v>280</v>
      </c>
      <c r="T202" s="67" t="s">
        <v>52</v>
      </c>
      <c r="U202" s="71" t="s">
        <v>52</v>
      </c>
      <c r="V202" s="31">
        <v>0</v>
      </c>
      <c r="W202" s="31">
        <f t="shared" si="104"/>
        <v>0</v>
      </c>
      <c r="X202" s="31"/>
      <c r="Y202" s="21">
        <f t="shared" si="105"/>
        <v>0</v>
      </c>
      <c r="Z202" s="21">
        <f t="shared" si="106"/>
        <v>0</v>
      </c>
      <c r="AA202" s="21">
        <f t="shared" si="107"/>
        <v>0</v>
      </c>
      <c r="AB202" s="21">
        <f t="shared" si="108"/>
        <v>0</v>
      </c>
      <c r="AC202" s="21">
        <f t="shared" si="109"/>
        <v>0</v>
      </c>
      <c r="AD202" s="21">
        <f t="shared" si="110"/>
        <v>0</v>
      </c>
      <c r="AE202" s="18"/>
      <c r="AF202" s="21">
        <f t="shared" si="111"/>
        <v>0</v>
      </c>
      <c r="AG202" s="18" t="s">
        <v>275</v>
      </c>
      <c r="AH202" s="18"/>
      <c r="AI202" s="18"/>
      <c r="AJ202" s="18"/>
      <c r="AK202" s="18"/>
      <c r="AL202" s="18"/>
      <c r="AM202" s="18"/>
      <c r="AN202" s="18"/>
      <c r="AO202" s="18"/>
      <c r="AP202" s="18"/>
      <c r="AQ202" s="18"/>
      <c r="AR202" s="18"/>
      <c r="AS202" s="18"/>
      <c r="AT202" s="18"/>
      <c r="AU202" s="18"/>
      <c r="AV202" s="18"/>
      <c r="AW202" s="18"/>
      <c r="AX202" s="18"/>
      <c r="AY202" s="18"/>
      <c r="AZ202" s="18"/>
      <c r="BA202" s="18"/>
      <c r="BB202" s="18"/>
      <c r="BC202" s="18"/>
      <c r="BD202" s="18"/>
      <c r="BE202" s="18"/>
      <c r="BF202" s="18"/>
      <c r="BG202" s="18"/>
      <c r="BH202" s="18"/>
    </row>
    <row r="203" spans="1:60" outlineLevel="3" x14ac:dyDescent="0.2">
      <c r="A203" s="62">
        <v>146</v>
      </c>
      <c r="B203" s="63" t="s">
        <v>443</v>
      </c>
      <c r="C203" s="76" t="s">
        <v>444</v>
      </c>
      <c r="D203" s="64" t="s">
        <v>50</v>
      </c>
      <c r="E203" s="65">
        <v>1</v>
      </c>
      <c r="F203" s="66"/>
      <c r="G203" s="67">
        <f t="shared" si="98"/>
        <v>0</v>
      </c>
      <c r="H203" s="68" t="s">
        <v>51</v>
      </c>
      <c r="I203" s="69"/>
      <c r="J203" s="70">
        <f t="shared" si="99"/>
        <v>0</v>
      </c>
      <c r="K203" s="66"/>
      <c r="L203" s="67">
        <f t="shared" si="100"/>
        <v>0</v>
      </c>
      <c r="M203" s="67">
        <v>21</v>
      </c>
      <c r="N203" s="67">
        <f t="shared" si="101"/>
        <v>0</v>
      </c>
      <c r="O203" s="67">
        <v>1.0300000000000001E-3</v>
      </c>
      <c r="P203" s="67">
        <f t="shared" si="102"/>
        <v>0</v>
      </c>
      <c r="Q203" s="67">
        <v>0</v>
      </c>
      <c r="R203" s="67">
        <f t="shared" si="103"/>
        <v>0</v>
      </c>
      <c r="S203" s="67" t="s">
        <v>280</v>
      </c>
      <c r="T203" s="67" t="s">
        <v>52</v>
      </c>
      <c r="U203" s="71" t="s">
        <v>52</v>
      </c>
      <c r="V203" s="31">
        <v>0</v>
      </c>
      <c r="W203" s="31">
        <f t="shared" si="104"/>
        <v>0</v>
      </c>
      <c r="X203" s="31"/>
      <c r="Y203" s="21">
        <f t="shared" si="105"/>
        <v>0</v>
      </c>
      <c r="Z203" s="21">
        <f t="shared" si="106"/>
        <v>0</v>
      </c>
      <c r="AA203" s="21">
        <f t="shared" si="107"/>
        <v>0</v>
      </c>
      <c r="AB203" s="21">
        <f t="shared" si="108"/>
        <v>0</v>
      </c>
      <c r="AC203" s="21">
        <f t="shared" si="109"/>
        <v>0</v>
      </c>
      <c r="AD203" s="21">
        <f t="shared" si="110"/>
        <v>0</v>
      </c>
      <c r="AE203" s="18"/>
      <c r="AF203" s="21">
        <f t="shared" si="111"/>
        <v>0</v>
      </c>
      <c r="AG203" s="18" t="s">
        <v>275</v>
      </c>
      <c r="AH203" s="18"/>
      <c r="AI203" s="18"/>
      <c r="AJ203" s="18"/>
      <c r="AK203" s="18"/>
      <c r="AL203" s="18"/>
      <c r="AM203" s="18"/>
      <c r="AN203" s="18"/>
      <c r="AO203" s="18"/>
      <c r="AP203" s="18"/>
      <c r="AQ203" s="18"/>
      <c r="AR203" s="18"/>
      <c r="AS203" s="18"/>
      <c r="AT203" s="18"/>
      <c r="AU203" s="18"/>
      <c r="AV203" s="18"/>
      <c r="AW203" s="18"/>
      <c r="AX203" s="18"/>
      <c r="AY203" s="18"/>
      <c r="AZ203" s="18"/>
      <c r="BA203" s="18"/>
      <c r="BB203" s="18"/>
      <c r="BC203" s="18"/>
      <c r="BD203" s="18"/>
      <c r="BE203" s="18"/>
      <c r="BF203" s="18"/>
      <c r="BG203" s="18"/>
      <c r="BH203" s="18"/>
    </row>
    <row r="204" spans="1:60" outlineLevel="3" x14ac:dyDescent="0.2">
      <c r="A204" s="62">
        <v>147</v>
      </c>
      <c r="B204" s="63" t="s">
        <v>445</v>
      </c>
      <c r="C204" s="76" t="s">
        <v>446</v>
      </c>
      <c r="D204" s="64" t="s">
        <v>50</v>
      </c>
      <c r="E204" s="65">
        <v>1</v>
      </c>
      <c r="F204" s="66"/>
      <c r="G204" s="67">
        <f t="shared" si="98"/>
        <v>0</v>
      </c>
      <c r="H204" s="68" t="s">
        <v>51</v>
      </c>
      <c r="I204" s="69"/>
      <c r="J204" s="70">
        <f t="shared" si="99"/>
        <v>0</v>
      </c>
      <c r="K204" s="66"/>
      <c r="L204" s="67">
        <f t="shared" si="100"/>
        <v>0</v>
      </c>
      <c r="M204" s="67">
        <v>21</v>
      </c>
      <c r="N204" s="67">
        <f t="shared" si="101"/>
        <v>0</v>
      </c>
      <c r="O204" s="67">
        <v>3.1000000000000005E-4</v>
      </c>
      <c r="P204" s="67">
        <f t="shared" si="102"/>
        <v>0</v>
      </c>
      <c r="Q204" s="67">
        <v>0</v>
      </c>
      <c r="R204" s="67">
        <f t="shared" si="103"/>
        <v>0</v>
      </c>
      <c r="S204" s="67" t="s">
        <v>280</v>
      </c>
      <c r="T204" s="67" t="s">
        <v>52</v>
      </c>
      <c r="U204" s="71" t="s">
        <v>52</v>
      </c>
      <c r="V204" s="31">
        <v>0</v>
      </c>
      <c r="W204" s="31">
        <f t="shared" si="104"/>
        <v>0</v>
      </c>
      <c r="X204" s="31"/>
      <c r="Y204" s="21">
        <f t="shared" si="105"/>
        <v>0</v>
      </c>
      <c r="Z204" s="21">
        <f t="shared" si="106"/>
        <v>0</v>
      </c>
      <c r="AA204" s="21">
        <f t="shared" si="107"/>
        <v>0</v>
      </c>
      <c r="AB204" s="21">
        <f t="shared" si="108"/>
        <v>0</v>
      </c>
      <c r="AC204" s="21">
        <f t="shared" si="109"/>
        <v>0</v>
      </c>
      <c r="AD204" s="21">
        <f t="shared" si="110"/>
        <v>0</v>
      </c>
      <c r="AE204" s="18"/>
      <c r="AF204" s="21">
        <f t="shared" si="111"/>
        <v>0</v>
      </c>
      <c r="AG204" s="18" t="s">
        <v>275</v>
      </c>
      <c r="AH204" s="18"/>
      <c r="AI204" s="18"/>
      <c r="AJ204" s="18"/>
      <c r="AK204" s="18"/>
      <c r="AL204" s="18"/>
      <c r="AM204" s="18"/>
      <c r="AN204" s="18"/>
      <c r="AO204" s="18"/>
      <c r="AP204" s="18"/>
      <c r="AQ204" s="18"/>
      <c r="AR204" s="18"/>
      <c r="AS204" s="18"/>
      <c r="AT204" s="18"/>
      <c r="AU204" s="18"/>
      <c r="AV204" s="18"/>
      <c r="AW204" s="18"/>
      <c r="AX204" s="18"/>
      <c r="AY204" s="18"/>
      <c r="AZ204" s="18"/>
      <c r="BA204" s="18"/>
      <c r="BB204" s="18"/>
      <c r="BC204" s="18"/>
      <c r="BD204" s="18"/>
      <c r="BE204" s="18"/>
      <c r="BF204" s="18"/>
      <c r="BG204" s="18"/>
      <c r="BH204" s="18"/>
    </row>
    <row r="205" spans="1:60" outlineLevel="3" x14ac:dyDescent="0.2">
      <c r="A205" s="62">
        <v>148</v>
      </c>
      <c r="B205" s="63" t="s">
        <v>447</v>
      </c>
      <c r="C205" s="76" t="s">
        <v>448</v>
      </c>
      <c r="D205" s="64" t="s">
        <v>50</v>
      </c>
      <c r="E205" s="65">
        <v>4</v>
      </c>
      <c r="F205" s="66"/>
      <c r="G205" s="67">
        <f t="shared" si="98"/>
        <v>0</v>
      </c>
      <c r="H205" s="68" t="s">
        <v>51</v>
      </c>
      <c r="I205" s="69"/>
      <c r="J205" s="70">
        <f t="shared" si="99"/>
        <v>0</v>
      </c>
      <c r="K205" s="66"/>
      <c r="L205" s="67">
        <f t="shared" si="100"/>
        <v>0</v>
      </c>
      <c r="M205" s="67">
        <v>21</v>
      </c>
      <c r="N205" s="67">
        <f t="shared" si="101"/>
        <v>0</v>
      </c>
      <c r="O205" s="67">
        <v>3.0000000000000001E-5</v>
      </c>
      <c r="P205" s="67">
        <f t="shared" si="102"/>
        <v>0</v>
      </c>
      <c r="Q205" s="67">
        <v>0</v>
      </c>
      <c r="R205" s="67">
        <f t="shared" si="103"/>
        <v>0</v>
      </c>
      <c r="S205" s="67" t="s">
        <v>280</v>
      </c>
      <c r="T205" s="67" t="s">
        <v>52</v>
      </c>
      <c r="U205" s="71" t="s">
        <v>52</v>
      </c>
      <c r="V205" s="31">
        <v>0</v>
      </c>
      <c r="W205" s="31">
        <f t="shared" si="104"/>
        <v>0</v>
      </c>
      <c r="X205" s="31"/>
      <c r="Y205" s="21">
        <f t="shared" si="105"/>
        <v>0</v>
      </c>
      <c r="Z205" s="21">
        <f t="shared" si="106"/>
        <v>0</v>
      </c>
      <c r="AA205" s="21">
        <f t="shared" si="107"/>
        <v>0</v>
      </c>
      <c r="AB205" s="21">
        <f t="shared" si="108"/>
        <v>0</v>
      </c>
      <c r="AC205" s="21">
        <f t="shared" si="109"/>
        <v>0</v>
      </c>
      <c r="AD205" s="21">
        <f t="shared" si="110"/>
        <v>0</v>
      </c>
      <c r="AE205" s="18"/>
      <c r="AF205" s="21">
        <f t="shared" si="111"/>
        <v>0</v>
      </c>
      <c r="AG205" s="18" t="s">
        <v>275</v>
      </c>
      <c r="AH205" s="18"/>
      <c r="AI205" s="18"/>
      <c r="AJ205" s="18"/>
      <c r="AK205" s="18"/>
      <c r="AL205" s="18"/>
      <c r="AM205" s="18"/>
      <c r="AN205" s="18"/>
      <c r="AO205" s="18"/>
      <c r="AP205" s="18"/>
      <c r="AQ205" s="18"/>
      <c r="AR205" s="18"/>
      <c r="AS205" s="18"/>
      <c r="AT205" s="18"/>
      <c r="AU205" s="18"/>
      <c r="AV205" s="18"/>
      <c r="AW205" s="18"/>
      <c r="AX205" s="18"/>
      <c r="AY205" s="18"/>
      <c r="AZ205" s="18"/>
      <c r="BA205" s="18"/>
      <c r="BB205" s="18"/>
      <c r="BC205" s="18"/>
      <c r="BD205" s="18"/>
      <c r="BE205" s="18"/>
      <c r="BF205" s="18"/>
      <c r="BG205" s="18"/>
      <c r="BH205" s="18"/>
    </row>
    <row r="206" spans="1:60" outlineLevel="3" x14ac:dyDescent="0.2">
      <c r="A206" s="62">
        <v>149</v>
      </c>
      <c r="B206" s="63" t="s">
        <v>449</v>
      </c>
      <c r="C206" s="76" t="s">
        <v>450</v>
      </c>
      <c r="D206" s="64" t="s">
        <v>50</v>
      </c>
      <c r="E206" s="65">
        <v>20</v>
      </c>
      <c r="F206" s="66"/>
      <c r="G206" s="67">
        <f t="shared" si="98"/>
        <v>0</v>
      </c>
      <c r="H206" s="68" t="s">
        <v>51</v>
      </c>
      <c r="I206" s="69"/>
      <c r="J206" s="70">
        <f t="shared" si="99"/>
        <v>0</v>
      </c>
      <c r="K206" s="66"/>
      <c r="L206" s="67">
        <f t="shared" si="100"/>
        <v>0</v>
      </c>
      <c r="M206" s="67">
        <v>21</v>
      </c>
      <c r="N206" s="67">
        <f t="shared" si="101"/>
        <v>0</v>
      </c>
      <c r="O206" s="67">
        <v>2.2000000000000001E-4</v>
      </c>
      <c r="P206" s="67">
        <f t="shared" si="102"/>
        <v>0</v>
      </c>
      <c r="Q206" s="67">
        <v>0</v>
      </c>
      <c r="R206" s="67">
        <f t="shared" si="103"/>
        <v>0</v>
      </c>
      <c r="S206" s="67" t="s">
        <v>280</v>
      </c>
      <c r="T206" s="67" t="s">
        <v>52</v>
      </c>
      <c r="U206" s="71" t="s">
        <v>52</v>
      </c>
      <c r="V206" s="31">
        <v>0</v>
      </c>
      <c r="W206" s="31">
        <f t="shared" si="104"/>
        <v>0</v>
      </c>
      <c r="X206" s="31"/>
      <c r="Y206" s="21">
        <f t="shared" si="105"/>
        <v>0</v>
      </c>
      <c r="Z206" s="21">
        <f t="shared" si="106"/>
        <v>0</v>
      </c>
      <c r="AA206" s="21">
        <f t="shared" si="107"/>
        <v>0</v>
      </c>
      <c r="AB206" s="21">
        <f t="shared" si="108"/>
        <v>0</v>
      </c>
      <c r="AC206" s="21">
        <f t="shared" si="109"/>
        <v>0</v>
      </c>
      <c r="AD206" s="21">
        <f t="shared" si="110"/>
        <v>0</v>
      </c>
      <c r="AE206" s="18"/>
      <c r="AF206" s="21">
        <f t="shared" si="111"/>
        <v>0</v>
      </c>
      <c r="AG206" s="18" t="s">
        <v>275</v>
      </c>
      <c r="AH206" s="18"/>
      <c r="AI206" s="18"/>
      <c r="AJ206" s="18"/>
      <c r="AK206" s="18"/>
      <c r="AL206" s="18"/>
      <c r="AM206" s="18"/>
      <c r="AN206" s="18"/>
      <c r="AO206" s="18"/>
      <c r="AP206" s="18"/>
      <c r="AQ206" s="18"/>
      <c r="AR206" s="18"/>
      <c r="AS206" s="18"/>
      <c r="AT206" s="18"/>
      <c r="AU206" s="18"/>
      <c r="AV206" s="18"/>
      <c r="AW206" s="18"/>
      <c r="AX206" s="18"/>
      <c r="AY206" s="18"/>
      <c r="AZ206" s="18"/>
      <c r="BA206" s="18"/>
      <c r="BB206" s="18"/>
      <c r="BC206" s="18"/>
      <c r="BD206" s="18"/>
      <c r="BE206" s="18"/>
      <c r="BF206" s="18"/>
      <c r="BG206" s="18"/>
      <c r="BH206" s="18"/>
    </row>
    <row r="207" spans="1:60" outlineLevel="3" x14ac:dyDescent="0.2">
      <c r="A207" s="62">
        <v>150</v>
      </c>
      <c r="B207" s="63" t="s">
        <v>451</v>
      </c>
      <c r="C207" s="76" t="s">
        <v>452</v>
      </c>
      <c r="D207" s="64" t="s">
        <v>50</v>
      </c>
      <c r="E207" s="65">
        <v>120</v>
      </c>
      <c r="F207" s="66"/>
      <c r="G207" s="67">
        <f t="shared" si="98"/>
        <v>0</v>
      </c>
      <c r="H207" s="68" t="s">
        <v>51</v>
      </c>
      <c r="I207" s="69"/>
      <c r="J207" s="70">
        <f t="shared" si="99"/>
        <v>0</v>
      </c>
      <c r="K207" s="66"/>
      <c r="L207" s="67">
        <f t="shared" si="100"/>
        <v>0</v>
      </c>
      <c r="M207" s="67">
        <v>21</v>
      </c>
      <c r="N207" s="67">
        <f t="shared" si="101"/>
        <v>0</v>
      </c>
      <c r="O207" s="67">
        <v>0</v>
      </c>
      <c r="P207" s="67">
        <f t="shared" si="102"/>
        <v>0</v>
      </c>
      <c r="Q207" s="67">
        <v>0</v>
      </c>
      <c r="R207" s="67">
        <f t="shared" si="103"/>
        <v>0</v>
      </c>
      <c r="S207" s="67" t="s">
        <v>280</v>
      </c>
      <c r="T207" s="67" t="s">
        <v>52</v>
      </c>
      <c r="U207" s="71" t="s">
        <v>290</v>
      </c>
      <c r="V207" s="31">
        <v>0</v>
      </c>
      <c r="W207" s="31">
        <f t="shared" si="104"/>
        <v>0</v>
      </c>
      <c r="X207" s="31"/>
      <c r="Y207" s="21">
        <f t="shared" si="105"/>
        <v>0</v>
      </c>
      <c r="Z207" s="21">
        <f t="shared" si="106"/>
        <v>0</v>
      </c>
      <c r="AA207" s="21">
        <f t="shared" si="107"/>
        <v>0</v>
      </c>
      <c r="AB207" s="21">
        <f t="shared" si="108"/>
        <v>0</v>
      </c>
      <c r="AC207" s="21">
        <f t="shared" si="109"/>
        <v>0</v>
      </c>
      <c r="AD207" s="21">
        <f t="shared" si="110"/>
        <v>0</v>
      </c>
      <c r="AE207" s="18"/>
      <c r="AF207" s="21">
        <f t="shared" si="111"/>
        <v>0</v>
      </c>
      <c r="AG207" s="18" t="s">
        <v>275</v>
      </c>
      <c r="AH207" s="18"/>
      <c r="AI207" s="18"/>
      <c r="AJ207" s="18"/>
      <c r="AK207" s="18"/>
      <c r="AL207" s="18"/>
      <c r="AM207" s="18"/>
      <c r="AN207" s="18"/>
      <c r="AO207" s="18"/>
      <c r="AP207" s="18"/>
      <c r="AQ207" s="18"/>
      <c r="AR207" s="18"/>
      <c r="AS207" s="18"/>
      <c r="AT207" s="18"/>
      <c r="AU207" s="18"/>
      <c r="AV207" s="18"/>
      <c r="AW207" s="18"/>
      <c r="AX207" s="18"/>
      <c r="AY207" s="18"/>
      <c r="AZ207" s="18"/>
      <c r="BA207" s="18"/>
      <c r="BB207" s="18"/>
      <c r="BC207" s="18"/>
      <c r="BD207" s="18"/>
      <c r="BE207" s="18"/>
      <c r="BF207" s="18"/>
      <c r="BG207" s="18"/>
      <c r="BH207" s="18"/>
    </row>
    <row r="208" spans="1:60" ht="22.5" outlineLevel="3" x14ac:dyDescent="0.2">
      <c r="A208" s="62">
        <v>153</v>
      </c>
      <c r="B208" s="63" t="s">
        <v>453</v>
      </c>
      <c r="C208" s="76" t="s">
        <v>454</v>
      </c>
      <c r="D208" s="64" t="s">
        <v>411</v>
      </c>
      <c r="E208" s="65">
        <v>2</v>
      </c>
      <c r="F208" s="66"/>
      <c r="G208" s="67">
        <f t="shared" si="98"/>
        <v>0</v>
      </c>
      <c r="H208" s="68" t="s">
        <v>51</v>
      </c>
      <c r="I208" s="69"/>
      <c r="J208" s="70">
        <f t="shared" si="99"/>
        <v>0</v>
      </c>
      <c r="K208" s="66"/>
      <c r="L208" s="67">
        <f t="shared" si="100"/>
        <v>0</v>
      </c>
      <c r="M208" s="67">
        <v>21</v>
      </c>
      <c r="N208" s="67">
        <f t="shared" si="101"/>
        <v>0</v>
      </c>
      <c r="O208" s="67">
        <v>7.0000000000000001E-3</v>
      </c>
      <c r="P208" s="67">
        <f t="shared" si="102"/>
        <v>0.01</v>
      </c>
      <c r="Q208" s="67">
        <v>0</v>
      </c>
      <c r="R208" s="67">
        <f t="shared" si="103"/>
        <v>0</v>
      </c>
      <c r="S208" s="67"/>
      <c r="T208" s="67" t="s">
        <v>63</v>
      </c>
      <c r="U208" s="71" t="s">
        <v>57</v>
      </c>
      <c r="V208" s="31">
        <v>0</v>
      </c>
      <c r="W208" s="31">
        <f t="shared" si="104"/>
        <v>0</v>
      </c>
      <c r="X208" s="31"/>
      <c r="Y208" s="21">
        <f t="shared" si="105"/>
        <v>0</v>
      </c>
      <c r="Z208" s="21">
        <f t="shared" si="106"/>
        <v>0</v>
      </c>
      <c r="AA208" s="21">
        <f t="shared" si="107"/>
        <v>0</v>
      </c>
      <c r="AB208" s="21">
        <f t="shared" si="108"/>
        <v>0.01</v>
      </c>
      <c r="AC208" s="21">
        <f t="shared" si="109"/>
        <v>0</v>
      </c>
      <c r="AD208" s="21">
        <f t="shared" si="110"/>
        <v>0</v>
      </c>
      <c r="AE208" s="18"/>
      <c r="AF208" s="21">
        <f t="shared" si="111"/>
        <v>0</v>
      </c>
      <c r="AG208" s="18" t="s">
        <v>275</v>
      </c>
      <c r="AH208" s="18"/>
      <c r="AI208" s="18"/>
      <c r="AJ208" s="18"/>
      <c r="AK208" s="18"/>
      <c r="AL208" s="18"/>
      <c r="AM208" s="18"/>
      <c r="AN208" s="18"/>
      <c r="AO208" s="18"/>
      <c r="AP208" s="18"/>
      <c r="AQ208" s="18"/>
      <c r="AR208" s="18"/>
      <c r="AS208" s="18"/>
      <c r="AT208" s="18"/>
      <c r="AU208" s="18"/>
      <c r="AV208" s="18"/>
      <c r="AW208" s="18"/>
      <c r="AX208" s="18"/>
      <c r="AY208" s="18"/>
      <c r="AZ208" s="18"/>
      <c r="BA208" s="18"/>
      <c r="BB208" s="18"/>
      <c r="BC208" s="18"/>
      <c r="BD208" s="18"/>
      <c r="BE208" s="18"/>
      <c r="BF208" s="18"/>
      <c r="BG208" s="18"/>
      <c r="BH208" s="18"/>
    </row>
    <row r="209" spans="1:60" outlineLevel="3" x14ac:dyDescent="0.2">
      <c r="A209" s="62">
        <v>154</v>
      </c>
      <c r="B209" s="63" t="s">
        <v>455</v>
      </c>
      <c r="C209" s="76" t="s">
        <v>456</v>
      </c>
      <c r="D209" s="64" t="s">
        <v>50</v>
      </c>
      <c r="E209" s="65">
        <v>110</v>
      </c>
      <c r="F209" s="66"/>
      <c r="G209" s="67">
        <f t="shared" si="98"/>
        <v>0</v>
      </c>
      <c r="H209" s="68" t="s">
        <v>51</v>
      </c>
      <c r="I209" s="69"/>
      <c r="J209" s="70">
        <f t="shared" si="99"/>
        <v>0</v>
      </c>
      <c r="K209" s="66"/>
      <c r="L209" s="67">
        <f t="shared" si="100"/>
        <v>0</v>
      </c>
      <c r="M209" s="67">
        <v>21</v>
      </c>
      <c r="N209" s="67">
        <f t="shared" si="101"/>
        <v>0</v>
      </c>
      <c r="O209" s="67">
        <v>1.0000000000000001E-5</v>
      </c>
      <c r="P209" s="67">
        <f t="shared" si="102"/>
        <v>0</v>
      </c>
      <c r="Q209" s="67">
        <v>0</v>
      </c>
      <c r="R209" s="67">
        <f t="shared" si="103"/>
        <v>0</v>
      </c>
      <c r="S209" s="67" t="s">
        <v>280</v>
      </c>
      <c r="T209" s="67" t="s">
        <v>52</v>
      </c>
      <c r="U209" s="71" t="s">
        <v>52</v>
      </c>
      <c r="V209" s="31">
        <v>0</v>
      </c>
      <c r="W209" s="31">
        <f t="shared" si="104"/>
        <v>0</v>
      </c>
      <c r="X209" s="31"/>
      <c r="Y209" s="21">
        <f t="shared" si="105"/>
        <v>0</v>
      </c>
      <c r="Z209" s="21">
        <f t="shared" si="106"/>
        <v>0</v>
      </c>
      <c r="AA209" s="21">
        <f t="shared" si="107"/>
        <v>0</v>
      </c>
      <c r="AB209" s="21">
        <f t="shared" si="108"/>
        <v>0</v>
      </c>
      <c r="AC209" s="21">
        <f t="shared" si="109"/>
        <v>0</v>
      </c>
      <c r="AD209" s="21">
        <f t="shared" si="110"/>
        <v>0</v>
      </c>
      <c r="AE209" s="18"/>
      <c r="AF209" s="21">
        <f t="shared" si="111"/>
        <v>0</v>
      </c>
      <c r="AG209" s="18" t="s">
        <v>275</v>
      </c>
      <c r="AH209" s="18"/>
      <c r="AI209" s="18"/>
      <c r="AJ209" s="18"/>
      <c r="AK209" s="18"/>
      <c r="AL209" s="18"/>
      <c r="AM209" s="18"/>
      <c r="AN209" s="18"/>
      <c r="AO209" s="18"/>
      <c r="AP209" s="18"/>
      <c r="AQ209" s="18"/>
      <c r="AR209" s="18"/>
      <c r="AS209" s="18"/>
      <c r="AT209" s="18"/>
      <c r="AU209" s="18"/>
      <c r="AV209" s="18"/>
      <c r="AW209" s="18"/>
      <c r="AX209" s="18"/>
      <c r="AY209" s="18"/>
      <c r="AZ209" s="18"/>
      <c r="BA209" s="18"/>
      <c r="BB209" s="18"/>
      <c r="BC209" s="18"/>
      <c r="BD209" s="18"/>
      <c r="BE209" s="18"/>
      <c r="BF209" s="18"/>
      <c r="BG209" s="18"/>
      <c r="BH209" s="18"/>
    </row>
    <row r="210" spans="1:60" outlineLevel="3" x14ac:dyDescent="0.2">
      <c r="A210" s="62">
        <v>155</v>
      </c>
      <c r="B210" s="63" t="s">
        <v>457</v>
      </c>
      <c r="C210" s="76" t="s">
        <v>458</v>
      </c>
      <c r="D210" s="64" t="s">
        <v>171</v>
      </c>
      <c r="E210" s="65">
        <v>2</v>
      </c>
      <c r="F210" s="66"/>
      <c r="G210" s="67">
        <f t="shared" si="98"/>
        <v>0</v>
      </c>
      <c r="H210" s="68" t="s">
        <v>51</v>
      </c>
      <c r="I210" s="69"/>
      <c r="J210" s="70">
        <f t="shared" si="99"/>
        <v>0</v>
      </c>
      <c r="K210" s="66"/>
      <c r="L210" s="67">
        <f t="shared" si="100"/>
        <v>0</v>
      </c>
      <c r="M210" s="67">
        <v>21</v>
      </c>
      <c r="N210" s="67">
        <f t="shared" si="101"/>
        <v>0</v>
      </c>
      <c r="O210" s="67">
        <v>6.0000000000000002E-5</v>
      </c>
      <c r="P210" s="67">
        <f t="shared" si="102"/>
        <v>0</v>
      </c>
      <c r="Q210" s="67">
        <v>0</v>
      </c>
      <c r="R210" s="67">
        <f t="shared" si="103"/>
        <v>0</v>
      </c>
      <c r="S210" s="67" t="s">
        <v>280</v>
      </c>
      <c r="T210" s="67" t="s">
        <v>52</v>
      </c>
      <c r="U210" s="71" t="s">
        <v>52</v>
      </c>
      <c r="V210" s="31">
        <v>0</v>
      </c>
      <c r="W210" s="31">
        <f t="shared" si="104"/>
        <v>0</v>
      </c>
      <c r="X210" s="31"/>
      <c r="Y210" s="21">
        <f t="shared" si="105"/>
        <v>0</v>
      </c>
      <c r="Z210" s="21">
        <f t="shared" si="106"/>
        <v>0</v>
      </c>
      <c r="AA210" s="21">
        <f t="shared" si="107"/>
        <v>0</v>
      </c>
      <c r="AB210" s="21">
        <f t="shared" si="108"/>
        <v>0</v>
      </c>
      <c r="AC210" s="21">
        <f t="shared" si="109"/>
        <v>0</v>
      </c>
      <c r="AD210" s="21">
        <f t="shared" si="110"/>
        <v>0</v>
      </c>
      <c r="AE210" s="18"/>
      <c r="AF210" s="21">
        <f t="shared" si="111"/>
        <v>0</v>
      </c>
      <c r="AG210" s="18" t="s">
        <v>275</v>
      </c>
      <c r="AH210" s="18"/>
      <c r="AI210" s="18"/>
      <c r="AJ210" s="18"/>
      <c r="AK210" s="18"/>
      <c r="AL210" s="18"/>
      <c r="AM210" s="18"/>
      <c r="AN210" s="18"/>
      <c r="AO210" s="18"/>
      <c r="AP210" s="18"/>
      <c r="AQ210" s="18"/>
      <c r="AR210" s="18"/>
      <c r="AS210" s="18"/>
      <c r="AT210" s="18"/>
      <c r="AU210" s="18"/>
      <c r="AV210" s="18"/>
      <c r="AW210" s="18"/>
      <c r="AX210" s="18"/>
      <c r="AY210" s="18"/>
      <c r="AZ210" s="18"/>
      <c r="BA210" s="18"/>
      <c r="BB210" s="18"/>
      <c r="BC210" s="18"/>
      <c r="BD210" s="18"/>
      <c r="BE210" s="18"/>
      <c r="BF210" s="18"/>
      <c r="BG210" s="18"/>
      <c r="BH210" s="18"/>
    </row>
    <row r="211" spans="1:60" outlineLevel="3" x14ac:dyDescent="0.2">
      <c r="A211" s="62">
        <v>156</v>
      </c>
      <c r="B211" s="63" t="s">
        <v>459</v>
      </c>
      <c r="C211" s="76" t="s">
        <v>460</v>
      </c>
      <c r="D211" s="64" t="s">
        <v>171</v>
      </c>
      <c r="E211" s="65">
        <v>58</v>
      </c>
      <c r="F211" s="66"/>
      <c r="G211" s="67">
        <f t="shared" si="98"/>
        <v>0</v>
      </c>
      <c r="H211" s="68" t="s">
        <v>51</v>
      </c>
      <c r="I211" s="69"/>
      <c r="J211" s="70">
        <f t="shared" si="99"/>
        <v>0</v>
      </c>
      <c r="K211" s="66"/>
      <c r="L211" s="67">
        <f t="shared" si="100"/>
        <v>0</v>
      </c>
      <c r="M211" s="67">
        <v>21</v>
      </c>
      <c r="N211" s="67">
        <f t="shared" si="101"/>
        <v>0</v>
      </c>
      <c r="O211" s="67">
        <v>0</v>
      </c>
      <c r="P211" s="67">
        <f t="shared" si="102"/>
        <v>0</v>
      </c>
      <c r="Q211" s="67">
        <v>0</v>
      </c>
      <c r="R211" s="67">
        <f t="shared" si="103"/>
        <v>0</v>
      </c>
      <c r="S211" s="67"/>
      <c r="T211" s="67" t="s">
        <v>63</v>
      </c>
      <c r="U211" s="71" t="s">
        <v>57</v>
      </c>
      <c r="V211" s="31">
        <v>0</v>
      </c>
      <c r="W211" s="31">
        <f t="shared" si="104"/>
        <v>0</v>
      </c>
      <c r="X211" s="31"/>
      <c r="Y211" s="21">
        <f t="shared" si="105"/>
        <v>0</v>
      </c>
      <c r="Z211" s="21">
        <f t="shared" si="106"/>
        <v>0</v>
      </c>
      <c r="AA211" s="21">
        <f t="shared" si="107"/>
        <v>0</v>
      </c>
      <c r="AB211" s="21">
        <f t="shared" si="108"/>
        <v>0</v>
      </c>
      <c r="AC211" s="21">
        <f t="shared" si="109"/>
        <v>0</v>
      </c>
      <c r="AD211" s="21">
        <f t="shared" si="110"/>
        <v>0</v>
      </c>
      <c r="AE211" s="18"/>
      <c r="AF211" s="21">
        <f t="shared" si="111"/>
        <v>0</v>
      </c>
      <c r="AG211" s="18" t="s">
        <v>275</v>
      </c>
      <c r="AH211" s="18"/>
      <c r="AI211" s="18"/>
      <c r="AJ211" s="18"/>
      <c r="AK211" s="18"/>
      <c r="AL211" s="18"/>
      <c r="AM211" s="18"/>
      <c r="AN211" s="18"/>
      <c r="AO211" s="18"/>
      <c r="AP211" s="18"/>
      <c r="AQ211" s="18"/>
      <c r="AR211" s="18"/>
      <c r="AS211" s="18"/>
      <c r="AT211" s="18"/>
      <c r="AU211" s="18"/>
      <c r="AV211" s="18"/>
      <c r="AW211" s="18"/>
      <c r="AX211" s="18"/>
      <c r="AY211" s="18"/>
      <c r="AZ211" s="18"/>
      <c r="BA211" s="18"/>
      <c r="BB211" s="18"/>
      <c r="BC211" s="18"/>
      <c r="BD211" s="18"/>
      <c r="BE211" s="18"/>
      <c r="BF211" s="18"/>
      <c r="BG211" s="18"/>
      <c r="BH211" s="18"/>
    </row>
    <row r="212" spans="1:60" outlineLevel="3" x14ac:dyDescent="0.2">
      <c r="A212" s="62">
        <v>158</v>
      </c>
      <c r="B212" s="63" t="s">
        <v>461</v>
      </c>
      <c r="C212" s="76" t="s">
        <v>462</v>
      </c>
      <c r="D212" s="64" t="s">
        <v>274</v>
      </c>
      <c r="E212" s="65">
        <v>58</v>
      </c>
      <c r="F212" s="66"/>
      <c r="G212" s="67">
        <f t="shared" si="98"/>
        <v>0</v>
      </c>
      <c r="H212" s="68" t="s">
        <v>51</v>
      </c>
      <c r="I212" s="69"/>
      <c r="J212" s="70">
        <f t="shared" si="99"/>
        <v>0</v>
      </c>
      <c r="K212" s="66"/>
      <c r="L212" s="67">
        <f t="shared" si="100"/>
        <v>0</v>
      </c>
      <c r="M212" s="67">
        <v>21</v>
      </c>
      <c r="N212" s="67">
        <f t="shared" si="101"/>
        <v>0</v>
      </c>
      <c r="O212" s="67">
        <v>0</v>
      </c>
      <c r="P212" s="67">
        <f t="shared" si="102"/>
        <v>0</v>
      </c>
      <c r="Q212" s="67">
        <v>0</v>
      </c>
      <c r="R212" s="67">
        <f t="shared" si="103"/>
        <v>0</v>
      </c>
      <c r="S212" s="67"/>
      <c r="T212" s="67" t="s">
        <v>63</v>
      </c>
      <c r="U212" s="71" t="s">
        <v>57</v>
      </c>
      <c r="V212" s="31">
        <v>0</v>
      </c>
      <c r="W212" s="31">
        <f t="shared" si="104"/>
        <v>0</v>
      </c>
      <c r="X212" s="31"/>
      <c r="Y212" s="21">
        <f t="shared" si="105"/>
        <v>0</v>
      </c>
      <c r="Z212" s="21">
        <f t="shared" si="106"/>
        <v>0</v>
      </c>
      <c r="AA212" s="21">
        <f t="shared" si="107"/>
        <v>0</v>
      </c>
      <c r="AB212" s="21">
        <f t="shared" si="108"/>
        <v>0</v>
      </c>
      <c r="AC212" s="21">
        <f t="shared" si="109"/>
        <v>0</v>
      </c>
      <c r="AD212" s="21">
        <f t="shared" si="110"/>
        <v>0</v>
      </c>
      <c r="AE212" s="18"/>
      <c r="AF212" s="21">
        <f t="shared" si="111"/>
        <v>0</v>
      </c>
      <c r="AG212" s="18" t="s">
        <v>275</v>
      </c>
      <c r="AH212" s="18"/>
      <c r="AI212" s="18"/>
      <c r="AJ212" s="18"/>
      <c r="AK212" s="18"/>
      <c r="AL212" s="18"/>
      <c r="AM212" s="18"/>
      <c r="AN212" s="18"/>
      <c r="AO212" s="18"/>
      <c r="AP212" s="18"/>
      <c r="AQ212" s="18"/>
      <c r="AR212" s="18"/>
      <c r="AS212" s="18"/>
      <c r="AT212" s="18"/>
      <c r="AU212" s="18"/>
      <c r="AV212" s="18"/>
      <c r="AW212" s="18"/>
      <c r="AX212" s="18"/>
      <c r="AY212" s="18"/>
      <c r="AZ212" s="18"/>
      <c r="BA212" s="18"/>
      <c r="BB212" s="18"/>
      <c r="BC212" s="18"/>
      <c r="BD212" s="18"/>
      <c r="BE212" s="18"/>
      <c r="BF212" s="18"/>
      <c r="BG212" s="18"/>
      <c r="BH212" s="18"/>
    </row>
    <row r="213" spans="1:60" outlineLevel="3" x14ac:dyDescent="0.2">
      <c r="A213" s="62">
        <v>159</v>
      </c>
      <c r="B213" s="63" t="s">
        <v>463</v>
      </c>
      <c r="C213" s="76" t="s">
        <v>464</v>
      </c>
      <c r="D213" s="64" t="s">
        <v>274</v>
      </c>
      <c r="E213" s="65">
        <v>40</v>
      </c>
      <c r="F213" s="66"/>
      <c r="G213" s="67">
        <f t="shared" si="98"/>
        <v>0</v>
      </c>
      <c r="H213" s="68" t="s">
        <v>51</v>
      </c>
      <c r="I213" s="69"/>
      <c r="J213" s="70">
        <f t="shared" si="99"/>
        <v>0</v>
      </c>
      <c r="K213" s="66"/>
      <c r="L213" s="67">
        <f t="shared" si="100"/>
        <v>0</v>
      </c>
      <c r="M213" s="67">
        <v>21</v>
      </c>
      <c r="N213" s="67">
        <f t="shared" si="101"/>
        <v>0</v>
      </c>
      <c r="O213" s="67">
        <v>0</v>
      </c>
      <c r="P213" s="67">
        <f t="shared" si="102"/>
        <v>0</v>
      </c>
      <c r="Q213" s="67">
        <v>0</v>
      </c>
      <c r="R213" s="67">
        <f t="shared" si="103"/>
        <v>0</v>
      </c>
      <c r="S213" s="67"/>
      <c r="T213" s="67" t="s">
        <v>63</v>
      </c>
      <c r="U213" s="71" t="s">
        <v>57</v>
      </c>
      <c r="V213" s="31">
        <v>0</v>
      </c>
      <c r="W213" s="31">
        <f t="shared" si="104"/>
        <v>0</v>
      </c>
      <c r="X213" s="31"/>
      <c r="Y213" s="21">
        <f t="shared" si="105"/>
        <v>0</v>
      </c>
      <c r="Z213" s="21">
        <f t="shared" si="106"/>
        <v>0</v>
      </c>
      <c r="AA213" s="21">
        <f t="shared" si="107"/>
        <v>0</v>
      </c>
      <c r="AB213" s="21">
        <f t="shared" si="108"/>
        <v>0</v>
      </c>
      <c r="AC213" s="21">
        <f t="shared" si="109"/>
        <v>0</v>
      </c>
      <c r="AD213" s="21">
        <f t="shared" si="110"/>
        <v>0</v>
      </c>
      <c r="AE213" s="18"/>
      <c r="AF213" s="21">
        <f t="shared" si="111"/>
        <v>0</v>
      </c>
      <c r="AG213" s="18" t="s">
        <v>287</v>
      </c>
      <c r="AH213" s="18"/>
      <c r="AI213" s="18"/>
      <c r="AJ213" s="18"/>
      <c r="AK213" s="18"/>
      <c r="AL213" s="18"/>
      <c r="AM213" s="18"/>
      <c r="AN213" s="18"/>
      <c r="AO213" s="18"/>
      <c r="AP213" s="18"/>
      <c r="AQ213" s="18"/>
      <c r="AR213" s="18"/>
      <c r="AS213" s="18"/>
      <c r="AT213" s="18"/>
      <c r="AU213" s="18"/>
      <c r="AV213" s="18"/>
      <c r="AW213" s="18"/>
      <c r="AX213" s="18"/>
      <c r="AY213" s="18"/>
      <c r="AZ213" s="18"/>
      <c r="BA213" s="18"/>
      <c r="BB213" s="18"/>
      <c r="BC213" s="18"/>
      <c r="BD213" s="18"/>
      <c r="BE213" s="18"/>
      <c r="BF213" s="18"/>
      <c r="BG213" s="18"/>
      <c r="BH213" s="18"/>
    </row>
    <row r="214" spans="1:60" outlineLevel="3" x14ac:dyDescent="0.2">
      <c r="A214" s="62">
        <v>163</v>
      </c>
      <c r="B214" s="63" t="s">
        <v>465</v>
      </c>
      <c r="C214" s="76" t="s">
        <v>466</v>
      </c>
      <c r="D214" s="64" t="s">
        <v>171</v>
      </c>
      <c r="E214" s="65">
        <v>6</v>
      </c>
      <c r="F214" s="66"/>
      <c r="G214" s="67">
        <f t="shared" si="98"/>
        <v>0</v>
      </c>
      <c r="H214" s="68" t="s">
        <v>51</v>
      </c>
      <c r="I214" s="69"/>
      <c r="J214" s="70">
        <f t="shared" si="99"/>
        <v>0</v>
      </c>
      <c r="K214" s="66"/>
      <c r="L214" s="67">
        <f t="shared" si="100"/>
        <v>0</v>
      </c>
      <c r="M214" s="67">
        <v>21</v>
      </c>
      <c r="N214" s="67">
        <f t="shared" si="101"/>
        <v>0</v>
      </c>
      <c r="O214" s="67">
        <v>3.2000000000000003E-4</v>
      </c>
      <c r="P214" s="67">
        <f t="shared" si="102"/>
        <v>0</v>
      </c>
      <c r="Q214" s="67">
        <v>0</v>
      </c>
      <c r="R214" s="67">
        <f t="shared" si="103"/>
        <v>0</v>
      </c>
      <c r="S214" s="67" t="s">
        <v>280</v>
      </c>
      <c r="T214" s="67" t="s">
        <v>52</v>
      </c>
      <c r="U214" s="71" t="s">
        <v>52</v>
      </c>
      <c r="V214" s="31">
        <v>0</v>
      </c>
      <c r="W214" s="31">
        <f t="shared" si="104"/>
        <v>0</v>
      </c>
      <c r="X214" s="31"/>
      <c r="Y214" s="21">
        <f t="shared" si="105"/>
        <v>0</v>
      </c>
      <c r="Z214" s="21">
        <f t="shared" si="106"/>
        <v>0</v>
      </c>
      <c r="AA214" s="21">
        <f t="shared" si="107"/>
        <v>0</v>
      </c>
      <c r="AB214" s="21">
        <f t="shared" si="108"/>
        <v>0</v>
      </c>
      <c r="AC214" s="21">
        <f t="shared" si="109"/>
        <v>0</v>
      </c>
      <c r="AD214" s="21">
        <f t="shared" si="110"/>
        <v>0</v>
      </c>
      <c r="AE214" s="18"/>
      <c r="AF214" s="21">
        <f t="shared" si="111"/>
        <v>0</v>
      </c>
      <c r="AG214" s="18" t="s">
        <v>275</v>
      </c>
      <c r="AH214" s="18"/>
      <c r="AI214" s="18"/>
      <c r="AJ214" s="18"/>
      <c r="AK214" s="18"/>
      <c r="AL214" s="18"/>
      <c r="AM214" s="18"/>
      <c r="AN214" s="18"/>
      <c r="AO214" s="18"/>
      <c r="AP214" s="18"/>
      <c r="AQ214" s="18"/>
      <c r="AR214" s="18"/>
      <c r="AS214" s="18"/>
      <c r="AT214" s="18"/>
      <c r="AU214" s="18"/>
      <c r="AV214" s="18"/>
      <c r="AW214" s="18"/>
      <c r="AX214" s="18"/>
      <c r="AY214" s="18"/>
      <c r="AZ214" s="18"/>
      <c r="BA214" s="18"/>
      <c r="BB214" s="18"/>
      <c r="BC214" s="18"/>
      <c r="BD214" s="18"/>
      <c r="BE214" s="18"/>
      <c r="BF214" s="18"/>
      <c r="BG214" s="18"/>
      <c r="BH214" s="18"/>
    </row>
    <row r="215" spans="1:60" outlineLevel="3" x14ac:dyDescent="0.2">
      <c r="A215" s="62">
        <v>164</v>
      </c>
      <c r="B215" s="63" t="s">
        <v>467</v>
      </c>
      <c r="C215" s="76" t="s">
        <v>468</v>
      </c>
      <c r="D215" s="64" t="s">
        <v>469</v>
      </c>
      <c r="E215" s="65">
        <v>0.1</v>
      </c>
      <c r="F215" s="66"/>
      <c r="G215" s="67">
        <f t="shared" si="98"/>
        <v>0</v>
      </c>
      <c r="H215" s="68" t="s">
        <v>51</v>
      </c>
      <c r="I215" s="69"/>
      <c r="J215" s="70">
        <f t="shared" si="99"/>
        <v>0</v>
      </c>
      <c r="K215" s="66"/>
      <c r="L215" s="67">
        <f t="shared" si="100"/>
        <v>0</v>
      </c>
      <c r="M215" s="67">
        <v>21</v>
      </c>
      <c r="N215" s="67">
        <f t="shared" si="101"/>
        <v>0</v>
      </c>
      <c r="O215" s="67">
        <v>0.01</v>
      </c>
      <c r="P215" s="67">
        <f t="shared" si="102"/>
        <v>0</v>
      </c>
      <c r="Q215" s="67">
        <v>0</v>
      </c>
      <c r="R215" s="67">
        <f t="shared" si="103"/>
        <v>0</v>
      </c>
      <c r="S215" s="67" t="s">
        <v>280</v>
      </c>
      <c r="T215" s="67" t="s">
        <v>52</v>
      </c>
      <c r="U215" s="71" t="s">
        <v>52</v>
      </c>
      <c r="V215" s="31">
        <v>0</v>
      </c>
      <c r="W215" s="31">
        <f t="shared" si="104"/>
        <v>0</v>
      </c>
      <c r="X215" s="31"/>
      <c r="Y215" s="21">
        <f t="shared" si="105"/>
        <v>0</v>
      </c>
      <c r="Z215" s="21">
        <f t="shared" si="106"/>
        <v>0</v>
      </c>
      <c r="AA215" s="21">
        <f t="shared" si="107"/>
        <v>0</v>
      </c>
      <c r="AB215" s="21">
        <f t="shared" si="108"/>
        <v>0</v>
      </c>
      <c r="AC215" s="21">
        <f t="shared" si="109"/>
        <v>0</v>
      </c>
      <c r="AD215" s="21">
        <f t="shared" si="110"/>
        <v>0</v>
      </c>
      <c r="AE215" s="18"/>
      <c r="AF215" s="21">
        <f t="shared" si="111"/>
        <v>0</v>
      </c>
      <c r="AG215" s="18" t="s">
        <v>275</v>
      </c>
      <c r="AH215" s="18"/>
      <c r="AI215" s="18"/>
      <c r="AJ215" s="18"/>
      <c r="AK215" s="18"/>
      <c r="AL215" s="18"/>
      <c r="AM215" s="18"/>
      <c r="AN215" s="18"/>
      <c r="AO215" s="18"/>
      <c r="AP215" s="18"/>
      <c r="AQ215" s="18"/>
      <c r="AR215" s="18"/>
      <c r="AS215" s="18"/>
      <c r="AT215" s="18"/>
      <c r="AU215" s="18"/>
      <c r="AV215" s="18"/>
      <c r="AW215" s="18"/>
      <c r="AX215" s="18"/>
      <c r="AY215" s="18"/>
      <c r="AZ215" s="18"/>
      <c r="BA215" s="18"/>
      <c r="BB215" s="18"/>
      <c r="BC215" s="18"/>
      <c r="BD215" s="18"/>
      <c r="BE215" s="18"/>
      <c r="BF215" s="18"/>
      <c r="BG215" s="18"/>
      <c r="BH215" s="18"/>
    </row>
    <row r="216" spans="1:60" ht="22.5" outlineLevel="3" x14ac:dyDescent="0.2">
      <c r="A216" s="62">
        <v>165</v>
      </c>
      <c r="B216" s="63" t="s">
        <v>470</v>
      </c>
      <c r="C216" s="76" t="s">
        <v>471</v>
      </c>
      <c r="D216" s="64" t="s">
        <v>171</v>
      </c>
      <c r="E216" s="65">
        <v>4</v>
      </c>
      <c r="F216" s="66"/>
      <c r="G216" s="67">
        <f t="shared" si="98"/>
        <v>0</v>
      </c>
      <c r="H216" s="68" t="s">
        <v>51</v>
      </c>
      <c r="I216" s="69"/>
      <c r="J216" s="70">
        <f t="shared" si="99"/>
        <v>0</v>
      </c>
      <c r="K216" s="66"/>
      <c r="L216" s="67">
        <f t="shared" si="100"/>
        <v>0</v>
      </c>
      <c r="M216" s="67">
        <v>21</v>
      </c>
      <c r="N216" s="67">
        <f t="shared" si="101"/>
        <v>0</v>
      </c>
      <c r="O216" s="67">
        <v>0</v>
      </c>
      <c r="P216" s="67">
        <f t="shared" si="102"/>
        <v>0</v>
      </c>
      <c r="Q216" s="67">
        <v>0</v>
      </c>
      <c r="R216" s="67">
        <f t="shared" si="103"/>
        <v>0</v>
      </c>
      <c r="S216" s="67"/>
      <c r="T216" s="67" t="s">
        <v>63</v>
      </c>
      <c r="U216" s="71" t="s">
        <v>57</v>
      </c>
      <c r="V216" s="31">
        <v>0</v>
      </c>
      <c r="W216" s="31">
        <f t="shared" si="104"/>
        <v>0</v>
      </c>
      <c r="X216" s="31"/>
      <c r="Y216" s="21">
        <f t="shared" si="105"/>
        <v>0</v>
      </c>
      <c r="Z216" s="21">
        <f t="shared" si="106"/>
        <v>0</v>
      </c>
      <c r="AA216" s="21">
        <f t="shared" si="107"/>
        <v>0</v>
      </c>
      <c r="AB216" s="21">
        <f t="shared" si="108"/>
        <v>0</v>
      </c>
      <c r="AC216" s="21">
        <f t="shared" si="109"/>
        <v>0</v>
      </c>
      <c r="AD216" s="21">
        <f t="shared" si="110"/>
        <v>0</v>
      </c>
      <c r="AE216" s="18"/>
      <c r="AF216" s="21">
        <f t="shared" si="111"/>
        <v>0</v>
      </c>
      <c r="AG216" s="18" t="s">
        <v>275</v>
      </c>
      <c r="AH216" s="18"/>
      <c r="AI216" s="18"/>
      <c r="AJ216" s="18"/>
      <c r="AK216" s="18"/>
      <c r="AL216" s="18"/>
      <c r="AM216" s="18"/>
      <c r="AN216" s="18"/>
      <c r="AO216" s="18"/>
      <c r="AP216" s="18"/>
      <c r="AQ216" s="18"/>
      <c r="AR216" s="18"/>
      <c r="AS216" s="18"/>
      <c r="AT216" s="18"/>
      <c r="AU216" s="18"/>
      <c r="AV216" s="18"/>
      <c r="AW216" s="18"/>
      <c r="AX216" s="18"/>
      <c r="AY216" s="18"/>
      <c r="AZ216" s="18"/>
      <c r="BA216" s="18"/>
      <c r="BB216" s="18"/>
      <c r="BC216" s="18"/>
      <c r="BD216" s="18"/>
      <c r="BE216" s="18"/>
      <c r="BF216" s="18"/>
      <c r="BG216" s="18"/>
      <c r="BH216" s="18"/>
    </row>
    <row r="217" spans="1:60" outlineLevel="3" x14ac:dyDescent="0.2">
      <c r="A217" s="62">
        <v>166</v>
      </c>
      <c r="B217" s="63" t="s">
        <v>472</v>
      </c>
      <c r="C217" s="76" t="s">
        <v>473</v>
      </c>
      <c r="D217" s="64" t="s">
        <v>50</v>
      </c>
      <c r="E217" s="65">
        <v>6</v>
      </c>
      <c r="F217" s="66"/>
      <c r="G217" s="67">
        <f t="shared" si="98"/>
        <v>0</v>
      </c>
      <c r="H217" s="68" t="s">
        <v>51</v>
      </c>
      <c r="I217" s="69"/>
      <c r="J217" s="70">
        <f t="shared" si="99"/>
        <v>0</v>
      </c>
      <c r="K217" s="66"/>
      <c r="L217" s="67">
        <f t="shared" si="100"/>
        <v>0</v>
      </c>
      <c r="M217" s="67">
        <v>21</v>
      </c>
      <c r="N217" s="67">
        <f t="shared" si="101"/>
        <v>0</v>
      </c>
      <c r="O217" s="67">
        <v>0</v>
      </c>
      <c r="P217" s="67">
        <f t="shared" si="102"/>
        <v>0</v>
      </c>
      <c r="Q217" s="67">
        <v>0</v>
      </c>
      <c r="R217" s="67">
        <f t="shared" si="103"/>
        <v>0</v>
      </c>
      <c r="S217" s="67" t="s">
        <v>280</v>
      </c>
      <c r="T217" s="67" t="s">
        <v>52</v>
      </c>
      <c r="U217" s="71" t="s">
        <v>52</v>
      </c>
      <c r="V217" s="31">
        <v>0</v>
      </c>
      <c r="W217" s="31">
        <f t="shared" si="104"/>
        <v>0</v>
      </c>
      <c r="X217" s="31"/>
      <c r="Y217" s="21">
        <f t="shared" si="105"/>
        <v>0</v>
      </c>
      <c r="Z217" s="21">
        <f t="shared" si="106"/>
        <v>0</v>
      </c>
      <c r="AA217" s="21">
        <f t="shared" si="107"/>
        <v>0</v>
      </c>
      <c r="AB217" s="21">
        <f t="shared" si="108"/>
        <v>0</v>
      </c>
      <c r="AC217" s="21">
        <f t="shared" si="109"/>
        <v>0</v>
      </c>
      <c r="AD217" s="21">
        <f t="shared" si="110"/>
        <v>0</v>
      </c>
      <c r="AE217" s="18"/>
      <c r="AF217" s="21">
        <f t="shared" si="111"/>
        <v>0</v>
      </c>
      <c r="AG217" s="18" t="s">
        <v>275</v>
      </c>
      <c r="AH217" s="18"/>
      <c r="AI217" s="18"/>
      <c r="AJ217" s="18"/>
      <c r="AK217" s="18"/>
      <c r="AL217" s="18"/>
      <c r="AM217" s="18"/>
      <c r="AN217" s="18"/>
      <c r="AO217" s="18"/>
      <c r="AP217" s="18"/>
      <c r="AQ217" s="18"/>
      <c r="AR217" s="18"/>
      <c r="AS217" s="18"/>
      <c r="AT217" s="18"/>
      <c r="AU217" s="18"/>
      <c r="AV217" s="18"/>
      <c r="AW217" s="18"/>
      <c r="AX217" s="18"/>
      <c r="AY217" s="18"/>
      <c r="AZ217" s="18"/>
      <c r="BA217" s="18"/>
      <c r="BB217" s="18"/>
      <c r="BC217" s="18"/>
      <c r="BD217" s="18"/>
      <c r="BE217" s="18"/>
      <c r="BF217" s="18"/>
      <c r="BG217" s="18"/>
      <c r="BH217" s="18"/>
    </row>
    <row r="218" spans="1:60" outlineLevel="3" x14ac:dyDescent="0.2">
      <c r="A218" s="62">
        <v>169</v>
      </c>
      <c r="B218" s="63" t="s">
        <v>474</v>
      </c>
      <c r="C218" s="76" t="s">
        <v>475</v>
      </c>
      <c r="D218" s="64" t="s">
        <v>351</v>
      </c>
      <c r="E218" s="65">
        <v>6</v>
      </c>
      <c r="F218" s="66"/>
      <c r="G218" s="67">
        <f t="shared" si="98"/>
        <v>0</v>
      </c>
      <c r="H218" s="68" t="s">
        <v>51</v>
      </c>
      <c r="I218" s="69"/>
      <c r="J218" s="70">
        <f t="shared" si="99"/>
        <v>0</v>
      </c>
      <c r="K218" s="66"/>
      <c r="L218" s="67">
        <f t="shared" si="100"/>
        <v>0</v>
      </c>
      <c r="M218" s="67">
        <v>21</v>
      </c>
      <c r="N218" s="67">
        <f t="shared" si="101"/>
        <v>0</v>
      </c>
      <c r="O218" s="67">
        <v>0</v>
      </c>
      <c r="P218" s="67">
        <f t="shared" si="102"/>
        <v>0</v>
      </c>
      <c r="Q218" s="67">
        <v>0</v>
      </c>
      <c r="R218" s="67">
        <f t="shared" si="103"/>
        <v>0</v>
      </c>
      <c r="S218" s="67" t="s">
        <v>280</v>
      </c>
      <c r="T218" s="67" t="s">
        <v>52</v>
      </c>
      <c r="U218" s="71" t="s">
        <v>57</v>
      </c>
      <c r="V218" s="31">
        <v>0</v>
      </c>
      <c r="W218" s="31">
        <f t="shared" si="104"/>
        <v>0</v>
      </c>
      <c r="X218" s="31"/>
      <c r="Y218" s="21">
        <f t="shared" si="105"/>
        <v>0</v>
      </c>
      <c r="Z218" s="21">
        <f t="shared" si="106"/>
        <v>0</v>
      </c>
      <c r="AA218" s="21">
        <f t="shared" si="107"/>
        <v>0</v>
      </c>
      <c r="AB218" s="21">
        <f t="shared" si="108"/>
        <v>0</v>
      </c>
      <c r="AC218" s="21">
        <f t="shared" si="109"/>
        <v>0</v>
      </c>
      <c r="AD218" s="21">
        <f t="shared" si="110"/>
        <v>0</v>
      </c>
      <c r="AE218" s="18"/>
      <c r="AF218" s="21">
        <f t="shared" si="111"/>
        <v>0</v>
      </c>
      <c r="AG218" s="18" t="s">
        <v>275</v>
      </c>
      <c r="AH218" s="18"/>
      <c r="AI218" s="18"/>
      <c r="AJ218" s="18"/>
      <c r="AK218" s="18"/>
      <c r="AL218" s="18"/>
      <c r="AM218" s="18"/>
      <c r="AN218" s="18"/>
      <c r="AO218" s="18"/>
      <c r="AP218" s="18"/>
      <c r="AQ218" s="18"/>
      <c r="AR218" s="18"/>
      <c r="AS218" s="18"/>
      <c r="AT218" s="18"/>
      <c r="AU218" s="18"/>
      <c r="AV218" s="18"/>
      <c r="AW218" s="18"/>
      <c r="AX218" s="18"/>
      <c r="AY218" s="18"/>
      <c r="AZ218" s="18"/>
      <c r="BA218" s="18"/>
      <c r="BB218" s="18"/>
      <c r="BC218" s="18"/>
      <c r="BD218" s="18"/>
      <c r="BE218" s="18"/>
      <c r="BF218" s="18"/>
      <c r="BG218" s="18"/>
      <c r="BH218" s="18"/>
    </row>
    <row r="219" spans="1:60" outlineLevel="3" x14ac:dyDescent="0.2">
      <c r="A219" s="62">
        <v>170</v>
      </c>
      <c r="B219" s="63" t="s">
        <v>476</v>
      </c>
      <c r="C219" s="76" t="s">
        <v>477</v>
      </c>
      <c r="D219" s="64" t="s">
        <v>50</v>
      </c>
      <c r="E219" s="65">
        <v>116</v>
      </c>
      <c r="F219" s="66"/>
      <c r="G219" s="67">
        <f t="shared" si="98"/>
        <v>0</v>
      </c>
      <c r="H219" s="68" t="s">
        <v>51</v>
      </c>
      <c r="I219" s="69"/>
      <c r="J219" s="70">
        <f t="shared" si="99"/>
        <v>0</v>
      </c>
      <c r="K219" s="66"/>
      <c r="L219" s="67">
        <f t="shared" si="100"/>
        <v>0</v>
      </c>
      <c r="M219" s="67">
        <v>21</v>
      </c>
      <c r="N219" s="67">
        <f t="shared" si="101"/>
        <v>0</v>
      </c>
      <c r="O219" s="67">
        <v>0</v>
      </c>
      <c r="P219" s="67">
        <f t="shared" si="102"/>
        <v>0</v>
      </c>
      <c r="Q219" s="67">
        <v>0</v>
      </c>
      <c r="R219" s="67">
        <f t="shared" si="103"/>
        <v>0</v>
      </c>
      <c r="S219" s="67" t="s">
        <v>280</v>
      </c>
      <c r="T219" s="67" t="s">
        <v>52</v>
      </c>
      <c r="U219" s="71" t="s">
        <v>52</v>
      </c>
      <c r="V219" s="31">
        <v>0</v>
      </c>
      <c r="W219" s="31">
        <f t="shared" si="104"/>
        <v>0</v>
      </c>
      <c r="X219" s="31"/>
      <c r="Y219" s="21">
        <f t="shared" si="105"/>
        <v>0</v>
      </c>
      <c r="Z219" s="21">
        <f t="shared" si="106"/>
        <v>0</v>
      </c>
      <c r="AA219" s="21">
        <f t="shared" si="107"/>
        <v>0</v>
      </c>
      <c r="AB219" s="21">
        <f t="shared" si="108"/>
        <v>0</v>
      </c>
      <c r="AC219" s="21">
        <f t="shared" si="109"/>
        <v>0</v>
      </c>
      <c r="AD219" s="21">
        <f t="shared" si="110"/>
        <v>0</v>
      </c>
      <c r="AE219" s="18"/>
      <c r="AF219" s="21">
        <f t="shared" si="111"/>
        <v>0</v>
      </c>
      <c r="AG219" s="18" t="s">
        <v>275</v>
      </c>
      <c r="AH219" s="18"/>
      <c r="AI219" s="18"/>
      <c r="AJ219" s="18"/>
      <c r="AK219" s="18"/>
      <c r="AL219" s="18"/>
      <c r="AM219" s="18"/>
      <c r="AN219" s="18"/>
      <c r="AO219" s="18"/>
      <c r="AP219" s="18"/>
      <c r="AQ219" s="18"/>
      <c r="AR219" s="18"/>
      <c r="AS219" s="18"/>
      <c r="AT219" s="18"/>
      <c r="AU219" s="18"/>
      <c r="AV219" s="18"/>
      <c r="AW219" s="18"/>
      <c r="AX219" s="18"/>
      <c r="AY219" s="18"/>
      <c r="AZ219" s="18"/>
      <c r="BA219" s="18"/>
      <c r="BB219" s="18"/>
      <c r="BC219" s="18"/>
      <c r="BD219" s="18"/>
      <c r="BE219" s="18"/>
      <c r="BF219" s="18"/>
      <c r="BG219" s="18"/>
      <c r="BH219" s="18"/>
    </row>
    <row r="220" spans="1:60" ht="22.5" outlineLevel="3" x14ac:dyDescent="0.2">
      <c r="A220" s="62">
        <v>171</v>
      </c>
      <c r="B220" s="63" t="s">
        <v>478</v>
      </c>
      <c r="C220" s="76" t="s">
        <v>479</v>
      </c>
      <c r="D220" s="64" t="s">
        <v>469</v>
      </c>
      <c r="E220" s="65">
        <v>0.11600000000000001</v>
      </c>
      <c r="F220" s="66"/>
      <c r="G220" s="67">
        <f t="shared" si="98"/>
        <v>0</v>
      </c>
      <c r="H220" s="68" t="s">
        <v>51</v>
      </c>
      <c r="I220" s="69"/>
      <c r="J220" s="70">
        <f t="shared" si="99"/>
        <v>0</v>
      </c>
      <c r="K220" s="66"/>
      <c r="L220" s="67">
        <f t="shared" si="100"/>
        <v>0</v>
      </c>
      <c r="M220" s="67">
        <v>21</v>
      </c>
      <c r="N220" s="67">
        <f t="shared" si="101"/>
        <v>0</v>
      </c>
      <c r="O220" s="67">
        <v>2.1200000000000004E-3</v>
      </c>
      <c r="P220" s="67">
        <f t="shared" si="102"/>
        <v>0</v>
      </c>
      <c r="Q220" s="67">
        <v>0</v>
      </c>
      <c r="R220" s="67">
        <f t="shared" si="103"/>
        <v>0</v>
      </c>
      <c r="S220" s="67" t="s">
        <v>280</v>
      </c>
      <c r="T220" s="67" t="s">
        <v>52</v>
      </c>
      <c r="U220" s="71" t="s">
        <v>52</v>
      </c>
      <c r="V220" s="31">
        <v>0</v>
      </c>
      <c r="W220" s="31">
        <f t="shared" si="104"/>
        <v>0</v>
      </c>
      <c r="X220" s="31"/>
      <c r="Y220" s="21">
        <f t="shared" si="105"/>
        <v>0</v>
      </c>
      <c r="Z220" s="21">
        <f t="shared" si="106"/>
        <v>0</v>
      </c>
      <c r="AA220" s="21">
        <f t="shared" si="107"/>
        <v>0</v>
      </c>
      <c r="AB220" s="21">
        <f t="shared" si="108"/>
        <v>0</v>
      </c>
      <c r="AC220" s="21">
        <f t="shared" si="109"/>
        <v>0</v>
      </c>
      <c r="AD220" s="21">
        <f t="shared" si="110"/>
        <v>0</v>
      </c>
      <c r="AE220" s="18"/>
      <c r="AF220" s="21">
        <f t="shared" si="111"/>
        <v>0</v>
      </c>
      <c r="AG220" s="18" t="s">
        <v>275</v>
      </c>
      <c r="AH220" s="18"/>
      <c r="AI220" s="18"/>
      <c r="AJ220" s="18"/>
      <c r="AK220" s="18"/>
      <c r="AL220" s="18"/>
      <c r="AM220" s="18"/>
      <c r="AN220" s="18"/>
      <c r="AO220" s="18"/>
      <c r="AP220" s="18"/>
      <c r="AQ220" s="18"/>
      <c r="AR220" s="18"/>
      <c r="AS220" s="18"/>
      <c r="AT220" s="18"/>
      <c r="AU220" s="18"/>
      <c r="AV220" s="18"/>
      <c r="AW220" s="18"/>
      <c r="AX220" s="18"/>
      <c r="AY220" s="18"/>
      <c r="AZ220" s="18"/>
      <c r="BA220" s="18"/>
      <c r="BB220" s="18"/>
      <c r="BC220" s="18"/>
      <c r="BD220" s="18"/>
      <c r="BE220" s="18"/>
      <c r="BF220" s="18"/>
      <c r="BG220" s="18"/>
      <c r="BH220" s="18"/>
    </row>
    <row r="221" spans="1:60" outlineLevel="3" x14ac:dyDescent="0.2">
      <c r="A221" s="62">
        <v>172</v>
      </c>
      <c r="B221" s="63" t="s">
        <v>480</v>
      </c>
      <c r="C221" s="76" t="s">
        <v>481</v>
      </c>
      <c r="D221" s="64" t="s">
        <v>171</v>
      </c>
      <c r="E221" s="65">
        <v>26</v>
      </c>
      <c r="F221" s="66"/>
      <c r="G221" s="67">
        <f t="shared" si="98"/>
        <v>0</v>
      </c>
      <c r="H221" s="68" t="s">
        <v>51</v>
      </c>
      <c r="I221" s="69"/>
      <c r="J221" s="70">
        <f t="shared" si="99"/>
        <v>0</v>
      </c>
      <c r="K221" s="66"/>
      <c r="L221" s="67">
        <f t="shared" si="100"/>
        <v>0</v>
      </c>
      <c r="M221" s="67">
        <v>21</v>
      </c>
      <c r="N221" s="67">
        <f t="shared" si="101"/>
        <v>0</v>
      </c>
      <c r="O221" s="67">
        <v>1.5000000000000001E-4</v>
      </c>
      <c r="P221" s="67">
        <f t="shared" si="102"/>
        <v>0</v>
      </c>
      <c r="Q221" s="67">
        <v>0</v>
      </c>
      <c r="R221" s="67">
        <f t="shared" si="103"/>
        <v>0</v>
      </c>
      <c r="S221" s="67" t="s">
        <v>280</v>
      </c>
      <c r="T221" s="67" t="s">
        <v>52</v>
      </c>
      <c r="U221" s="71" t="s">
        <v>52</v>
      </c>
      <c r="V221" s="31">
        <v>0</v>
      </c>
      <c r="W221" s="31">
        <f t="shared" si="104"/>
        <v>0</v>
      </c>
      <c r="X221" s="31"/>
      <c r="Y221" s="21">
        <f t="shared" si="105"/>
        <v>0</v>
      </c>
      <c r="Z221" s="21">
        <f t="shared" si="106"/>
        <v>0</v>
      </c>
      <c r="AA221" s="21">
        <f t="shared" si="107"/>
        <v>0</v>
      </c>
      <c r="AB221" s="21">
        <f t="shared" si="108"/>
        <v>0</v>
      </c>
      <c r="AC221" s="21">
        <f t="shared" si="109"/>
        <v>0</v>
      </c>
      <c r="AD221" s="21">
        <f t="shared" si="110"/>
        <v>0</v>
      </c>
      <c r="AE221" s="18"/>
      <c r="AF221" s="21">
        <f t="shared" si="111"/>
        <v>0</v>
      </c>
      <c r="AG221" s="18" t="s">
        <v>275</v>
      </c>
      <c r="AH221" s="18"/>
      <c r="AI221" s="18"/>
      <c r="AJ221" s="18"/>
      <c r="AK221" s="18"/>
      <c r="AL221" s="18"/>
      <c r="AM221" s="18"/>
      <c r="AN221" s="18"/>
      <c r="AO221" s="18"/>
      <c r="AP221" s="18"/>
      <c r="AQ221" s="18"/>
      <c r="AR221" s="18"/>
      <c r="AS221" s="18"/>
      <c r="AT221" s="18"/>
      <c r="AU221" s="18"/>
      <c r="AV221" s="18"/>
      <c r="AW221" s="18"/>
      <c r="AX221" s="18"/>
      <c r="AY221" s="18"/>
      <c r="AZ221" s="18"/>
      <c r="BA221" s="18"/>
      <c r="BB221" s="18"/>
      <c r="BC221" s="18"/>
      <c r="BD221" s="18"/>
      <c r="BE221" s="18"/>
      <c r="BF221" s="18"/>
      <c r="BG221" s="18"/>
      <c r="BH221" s="18"/>
    </row>
    <row r="222" spans="1:60" outlineLevel="3" x14ac:dyDescent="0.2">
      <c r="A222" s="62">
        <v>174</v>
      </c>
      <c r="B222" s="63" t="s">
        <v>482</v>
      </c>
      <c r="C222" s="76" t="s">
        <v>483</v>
      </c>
      <c r="D222" s="64" t="s">
        <v>171</v>
      </c>
      <c r="E222" s="65">
        <v>6</v>
      </c>
      <c r="F222" s="66"/>
      <c r="G222" s="67">
        <f t="shared" si="98"/>
        <v>0</v>
      </c>
      <c r="H222" s="68" t="s">
        <v>51</v>
      </c>
      <c r="I222" s="69"/>
      <c r="J222" s="70">
        <f t="shared" si="99"/>
        <v>0</v>
      </c>
      <c r="K222" s="66"/>
      <c r="L222" s="67">
        <f t="shared" si="100"/>
        <v>0</v>
      </c>
      <c r="M222" s="67">
        <v>21</v>
      </c>
      <c r="N222" s="67">
        <f t="shared" si="101"/>
        <v>0</v>
      </c>
      <c r="O222" s="67">
        <v>4.1000000000000005E-4</v>
      </c>
      <c r="P222" s="67">
        <f t="shared" si="102"/>
        <v>0</v>
      </c>
      <c r="Q222" s="67">
        <v>0</v>
      </c>
      <c r="R222" s="67">
        <f t="shared" si="103"/>
        <v>0</v>
      </c>
      <c r="S222" s="67" t="s">
        <v>280</v>
      </c>
      <c r="T222" s="67" t="s">
        <v>52</v>
      </c>
      <c r="U222" s="71" t="s">
        <v>52</v>
      </c>
      <c r="V222" s="31">
        <v>0</v>
      </c>
      <c r="W222" s="31">
        <f t="shared" si="104"/>
        <v>0</v>
      </c>
      <c r="X222" s="31"/>
      <c r="Y222" s="21">
        <f t="shared" si="105"/>
        <v>0</v>
      </c>
      <c r="Z222" s="21">
        <f t="shared" si="106"/>
        <v>0</v>
      </c>
      <c r="AA222" s="21">
        <f t="shared" si="107"/>
        <v>0</v>
      </c>
      <c r="AB222" s="21">
        <f t="shared" si="108"/>
        <v>0</v>
      </c>
      <c r="AC222" s="21">
        <f t="shared" si="109"/>
        <v>0</v>
      </c>
      <c r="AD222" s="21">
        <f t="shared" si="110"/>
        <v>0</v>
      </c>
      <c r="AE222" s="18"/>
      <c r="AF222" s="21">
        <f t="shared" si="111"/>
        <v>0</v>
      </c>
      <c r="AG222" s="18" t="s">
        <v>275</v>
      </c>
      <c r="AH222" s="18"/>
      <c r="AI222" s="18"/>
      <c r="AJ222" s="18"/>
      <c r="AK222" s="18"/>
      <c r="AL222" s="18"/>
      <c r="AM222" s="18"/>
      <c r="AN222" s="18"/>
      <c r="AO222" s="18"/>
      <c r="AP222" s="18"/>
      <c r="AQ222" s="18"/>
      <c r="AR222" s="18"/>
      <c r="AS222" s="18"/>
      <c r="AT222" s="18"/>
      <c r="AU222" s="18"/>
      <c r="AV222" s="18"/>
      <c r="AW222" s="18"/>
      <c r="AX222" s="18"/>
      <c r="AY222" s="18"/>
      <c r="AZ222" s="18"/>
      <c r="BA222" s="18"/>
      <c r="BB222" s="18"/>
      <c r="BC222" s="18"/>
      <c r="BD222" s="18"/>
      <c r="BE222" s="18"/>
      <c r="BF222" s="18"/>
      <c r="BG222" s="18"/>
      <c r="BH222" s="18"/>
    </row>
    <row r="223" spans="1:60" outlineLevel="3" x14ac:dyDescent="0.2">
      <c r="A223" s="62">
        <v>177</v>
      </c>
      <c r="B223" s="63" t="s">
        <v>484</v>
      </c>
      <c r="C223" s="76" t="s">
        <v>485</v>
      </c>
      <c r="D223" s="64" t="s">
        <v>171</v>
      </c>
      <c r="E223" s="65">
        <v>82</v>
      </c>
      <c r="F223" s="66"/>
      <c r="G223" s="67">
        <f t="shared" si="98"/>
        <v>0</v>
      </c>
      <c r="H223" s="68" t="s">
        <v>51</v>
      </c>
      <c r="I223" s="69"/>
      <c r="J223" s="70">
        <f t="shared" si="99"/>
        <v>0</v>
      </c>
      <c r="K223" s="66"/>
      <c r="L223" s="67">
        <f t="shared" si="100"/>
        <v>0</v>
      </c>
      <c r="M223" s="67">
        <v>21</v>
      </c>
      <c r="N223" s="67">
        <f t="shared" si="101"/>
        <v>0</v>
      </c>
      <c r="O223" s="67">
        <v>6.0000000000000002E-5</v>
      </c>
      <c r="P223" s="67">
        <f t="shared" si="102"/>
        <v>0</v>
      </c>
      <c r="Q223" s="67">
        <v>0</v>
      </c>
      <c r="R223" s="67">
        <f t="shared" si="103"/>
        <v>0</v>
      </c>
      <c r="S223" s="67" t="s">
        <v>280</v>
      </c>
      <c r="T223" s="67" t="s">
        <v>52</v>
      </c>
      <c r="U223" s="71" t="s">
        <v>290</v>
      </c>
      <c r="V223" s="31">
        <v>0</v>
      </c>
      <c r="W223" s="31">
        <f t="shared" si="104"/>
        <v>0</v>
      </c>
      <c r="X223" s="31"/>
      <c r="Y223" s="21">
        <f t="shared" si="105"/>
        <v>0</v>
      </c>
      <c r="Z223" s="21">
        <f t="shared" si="106"/>
        <v>0</v>
      </c>
      <c r="AA223" s="21">
        <f t="shared" si="107"/>
        <v>0</v>
      </c>
      <c r="AB223" s="21">
        <f t="shared" si="108"/>
        <v>0</v>
      </c>
      <c r="AC223" s="21">
        <f t="shared" si="109"/>
        <v>0</v>
      </c>
      <c r="AD223" s="21">
        <f t="shared" si="110"/>
        <v>0</v>
      </c>
      <c r="AE223" s="18"/>
      <c r="AF223" s="21">
        <f t="shared" si="111"/>
        <v>0</v>
      </c>
      <c r="AG223" s="18" t="s">
        <v>275</v>
      </c>
      <c r="AH223" s="18"/>
      <c r="AI223" s="18"/>
      <c r="AJ223" s="18"/>
      <c r="AK223" s="18"/>
      <c r="AL223" s="18"/>
      <c r="AM223" s="18"/>
      <c r="AN223" s="18"/>
      <c r="AO223" s="18"/>
      <c r="AP223" s="18"/>
      <c r="AQ223" s="18"/>
      <c r="AR223" s="18"/>
      <c r="AS223" s="18"/>
      <c r="AT223" s="18"/>
      <c r="AU223" s="18"/>
      <c r="AV223" s="18"/>
      <c r="AW223" s="18"/>
      <c r="AX223" s="18"/>
      <c r="AY223" s="18"/>
      <c r="AZ223" s="18"/>
      <c r="BA223" s="18"/>
      <c r="BB223" s="18"/>
      <c r="BC223" s="18"/>
      <c r="BD223" s="18"/>
      <c r="BE223" s="18"/>
      <c r="BF223" s="18"/>
      <c r="BG223" s="18"/>
      <c r="BH223" s="18"/>
    </row>
    <row r="224" spans="1:60" outlineLevel="3" x14ac:dyDescent="0.2">
      <c r="A224" s="62">
        <v>179</v>
      </c>
      <c r="B224" s="63" t="s">
        <v>486</v>
      </c>
      <c r="C224" s="76" t="s">
        <v>487</v>
      </c>
      <c r="D224" s="64" t="s">
        <v>171</v>
      </c>
      <c r="E224" s="65">
        <v>38</v>
      </c>
      <c r="F224" s="66"/>
      <c r="G224" s="67">
        <f t="shared" si="98"/>
        <v>0</v>
      </c>
      <c r="H224" s="68" t="s">
        <v>51</v>
      </c>
      <c r="I224" s="69"/>
      <c r="J224" s="70">
        <f t="shared" si="99"/>
        <v>0</v>
      </c>
      <c r="K224" s="66"/>
      <c r="L224" s="67">
        <f t="shared" si="100"/>
        <v>0</v>
      </c>
      <c r="M224" s="67">
        <v>21</v>
      </c>
      <c r="N224" s="67">
        <f t="shared" si="101"/>
        <v>0</v>
      </c>
      <c r="O224" s="67">
        <v>2.7E-4</v>
      </c>
      <c r="P224" s="67">
        <f t="shared" si="102"/>
        <v>0.01</v>
      </c>
      <c r="Q224" s="67">
        <v>0</v>
      </c>
      <c r="R224" s="67">
        <f t="shared" si="103"/>
        <v>0</v>
      </c>
      <c r="S224" s="67" t="s">
        <v>280</v>
      </c>
      <c r="T224" s="67" t="s">
        <v>52</v>
      </c>
      <c r="U224" s="71" t="s">
        <v>52</v>
      </c>
      <c r="V224" s="31">
        <v>0</v>
      </c>
      <c r="W224" s="31">
        <f t="shared" si="104"/>
        <v>0</v>
      </c>
      <c r="X224" s="31"/>
      <c r="Y224" s="21">
        <f t="shared" si="105"/>
        <v>0</v>
      </c>
      <c r="Z224" s="21">
        <f t="shared" si="106"/>
        <v>0</v>
      </c>
      <c r="AA224" s="21">
        <f t="shared" si="107"/>
        <v>0</v>
      </c>
      <c r="AB224" s="21">
        <f t="shared" si="108"/>
        <v>0.01</v>
      </c>
      <c r="AC224" s="21">
        <f t="shared" si="109"/>
        <v>0</v>
      </c>
      <c r="AD224" s="21">
        <f t="shared" si="110"/>
        <v>0</v>
      </c>
      <c r="AE224" s="18"/>
      <c r="AF224" s="21">
        <f t="shared" si="111"/>
        <v>0</v>
      </c>
      <c r="AG224" s="18" t="s">
        <v>275</v>
      </c>
      <c r="AH224" s="18"/>
      <c r="AI224" s="18"/>
      <c r="AJ224" s="18"/>
      <c r="AK224" s="18"/>
      <c r="AL224" s="18"/>
      <c r="AM224" s="18"/>
      <c r="AN224" s="18"/>
      <c r="AO224" s="18"/>
      <c r="AP224" s="18"/>
      <c r="AQ224" s="18"/>
      <c r="AR224" s="18"/>
      <c r="AS224" s="18"/>
      <c r="AT224" s="18"/>
      <c r="AU224" s="18"/>
      <c r="AV224" s="18"/>
      <c r="AW224" s="18"/>
      <c r="AX224" s="18"/>
      <c r="AY224" s="18"/>
      <c r="AZ224" s="18"/>
      <c r="BA224" s="18"/>
      <c r="BB224" s="18"/>
      <c r="BC224" s="18"/>
      <c r="BD224" s="18"/>
      <c r="BE224" s="18"/>
      <c r="BF224" s="18"/>
      <c r="BG224" s="18"/>
      <c r="BH224" s="18"/>
    </row>
    <row r="225" spans="1:60" outlineLevel="3" x14ac:dyDescent="0.2">
      <c r="A225" s="62">
        <v>181</v>
      </c>
      <c r="B225" s="63" t="s">
        <v>488</v>
      </c>
      <c r="C225" s="76" t="s">
        <v>489</v>
      </c>
      <c r="D225" s="64" t="s">
        <v>171</v>
      </c>
      <c r="E225" s="65">
        <v>14</v>
      </c>
      <c r="F225" s="66"/>
      <c r="G225" s="67">
        <f t="shared" si="98"/>
        <v>0</v>
      </c>
      <c r="H225" s="68" t="s">
        <v>51</v>
      </c>
      <c r="I225" s="69"/>
      <c r="J225" s="70">
        <f t="shared" si="99"/>
        <v>0</v>
      </c>
      <c r="K225" s="66"/>
      <c r="L225" s="67">
        <f t="shared" si="100"/>
        <v>0</v>
      </c>
      <c r="M225" s="67">
        <v>21</v>
      </c>
      <c r="N225" s="67">
        <f t="shared" si="101"/>
        <v>0</v>
      </c>
      <c r="O225" s="67">
        <v>8.9000000000000006E-4</v>
      </c>
      <c r="P225" s="67">
        <f t="shared" si="102"/>
        <v>0.01</v>
      </c>
      <c r="Q225" s="67">
        <v>0</v>
      </c>
      <c r="R225" s="67">
        <f t="shared" si="103"/>
        <v>0</v>
      </c>
      <c r="S225" s="67" t="s">
        <v>280</v>
      </c>
      <c r="T225" s="67" t="s">
        <v>52</v>
      </c>
      <c r="U225" s="71" t="s">
        <v>52</v>
      </c>
      <c r="V225" s="31">
        <v>0</v>
      </c>
      <c r="W225" s="31">
        <f t="shared" si="104"/>
        <v>0</v>
      </c>
      <c r="X225" s="31"/>
      <c r="Y225" s="21">
        <f t="shared" si="105"/>
        <v>0</v>
      </c>
      <c r="Z225" s="21">
        <f t="shared" si="106"/>
        <v>0</v>
      </c>
      <c r="AA225" s="21">
        <f t="shared" si="107"/>
        <v>0</v>
      </c>
      <c r="AB225" s="21">
        <f t="shared" si="108"/>
        <v>0.01</v>
      </c>
      <c r="AC225" s="21">
        <f t="shared" si="109"/>
        <v>0</v>
      </c>
      <c r="AD225" s="21">
        <f t="shared" si="110"/>
        <v>0</v>
      </c>
      <c r="AE225" s="18"/>
      <c r="AF225" s="21">
        <f t="shared" si="111"/>
        <v>0</v>
      </c>
      <c r="AG225" s="18" t="s">
        <v>275</v>
      </c>
      <c r="AH225" s="18"/>
      <c r="AI225" s="18"/>
      <c r="AJ225" s="18"/>
      <c r="AK225" s="18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  <c r="AV225" s="18"/>
      <c r="AW225" s="18"/>
      <c r="AX225" s="18"/>
      <c r="AY225" s="18"/>
      <c r="AZ225" s="18"/>
      <c r="BA225" s="18"/>
      <c r="BB225" s="18"/>
      <c r="BC225" s="18"/>
      <c r="BD225" s="18"/>
      <c r="BE225" s="18"/>
      <c r="BF225" s="18"/>
      <c r="BG225" s="18"/>
      <c r="BH225" s="18"/>
    </row>
    <row r="226" spans="1:60" outlineLevel="3" x14ac:dyDescent="0.2">
      <c r="A226" s="62">
        <v>183</v>
      </c>
      <c r="B226" s="63" t="s">
        <v>490</v>
      </c>
      <c r="C226" s="76" t="s">
        <v>491</v>
      </c>
      <c r="D226" s="64" t="s">
        <v>171</v>
      </c>
      <c r="E226" s="65">
        <v>84</v>
      </c>
      <c r="F226" s="66"/>
      <c r="G226" s="67">
        <f t="shared" si="98"/>
        <v>0</v>
      </c>
      <c r="H226" s="68" t="s">
        <v>51</v>
      </c>
      <c r="I226" s="69"/>
      <c r="J226" s="70">
        <f t="shared" si="99"/>
        <v>0</v>
      </c>
      <c r="K226" s="66"/>
      <c r="L226" s="67">
        <f t="shared" si="100"/>
        <v>0</v>
      </c>
      <c r="M226" s="67">
        <v>21</v>
      </c>
      <c r="N226" s="67">
        <f t="shared" si="101"/>
        <v>0</v>
      </c>
      <c r="O226" s="67">
        <v>5.3000000000000009E-4</v>
      </c>
      <c r="P226" s="67">
        <f t="shared" si="102"/>
        <v>0.04</v>
      </c>
      <c r="Q226" s="67">
        <v>0</v>
      </c>
      <c r="R226" s="67">
        <f t="shared" si="103"/>
        <v>0</v>
      </c>
      <c r="S226" s="67" t="s">
        <v>280</v>
      </c>
      <c r="T226" s="67" t="s">
        <v>52</v>
      </c>
      <c r="U226" s="71" t="s">
        <v>52</v>
      </c>
      <c r="V226" s="31">
        <v>0</v>
      </c>
      <c r="W226" s="31">
        <f t="shared" si="104"/>
        <v>0</v>
      </c>
      <c r="X226" s="31"/>
      <c r="Y226" s="21">
        <f t="shared" si="105"/>
        <v>0</v>
      </c>
      <c r="Z226" s="21">
        <f t="shared" si="106"/>
        <v>0</v>
      </c>
      <c r="AA226" s="21">
        <f t="shared" si="107"/>
        <v>0</v>
      </c>
      <c r="AB226" s="21">
        <f t="shared" si="108"/>
        <v>0.04</v>
      </c>
      <c r="AC226" s="21">
        <f t="shared" si="109"/>
        <v>0</v>
      </c>
      <c r="AD226" s="21">
        <f t="shared" si="110"/>
        <v>0</v>
      </c>
      <c r="AE226" s="18"/>
      <c r="AF226" s="21">
        <f t="shared" si="111"/>
        <v>0</v>
      </c>
      <c r="AG226" s="18" t="s">
        <v>275</v>
      </c>
      <c r="AH226" s="18"/>
      <c r="AI226" s="18"/>
      <c r="AJ226" s="18"/>
      <c r="AK226" s="18"/>
      <c r="AL226" s="18"/>
      <c r="AM226" s="18"/>
      <c r="AN226" s="18"/>
      <c r="AO226" s="18"/>
      <c r="AP226" s="18"/>
      <c r="AQ226" s="18"/>
      <c r="AR226" s="18"/>
      <c r="AS226" s="18"/>
      <c r="AT226" s="18"/>
      <c r="AU226" s="18"/>
      <c r="AV226" s="18"/>
      <c r="AW226" s="18"/>
      <c r="AX226" s="18"/>
      <c r="AY226" s="18"/>
      <c r="AZ226" s="18"/>
      <c r="BA226" s="18"/>
      <c r="BB226" s="18"/>
      <c r="BC226" s="18"/>
      <c r="BD226" s="18"/>
      <c r="BE226" s="18"/>
      <c r="BF226" s="18"/>
      <c r="BG226" s="18"/>
      <c r="BH226" s="18"/>
    </row>
    <row r="227" spans="1:60" outlineLevel="3" x14ac:dyDescent="0.2">
      <c r="A227" s="62">
        <v>185</v>
      </c>
      <c r="B227" s="63" t="s">
        <v>492</v>
      </c>
      <c r="C227" s="76" t="s">
        <v>493</v>
      </c>
      <c r="D227" s="64" t="s">
        <v>171</v>
      </c>
      <c r="E227" s="65">
        <v>48</v>
      </c>
      <c r="F227" s="66"/>
      <c r="G227" s="67">
        <f t="shared" si="98"/>
        <v>0</v>
      </c>
      <c r="H227" s="68" t="s">
        <v>51</v>
      </c>
      <c r="I227" s="69"/>
      <c r="J227" s="70">
        <f t="shared" si="99"/>
        <v>0</v>
      </c>
      <c r="K227" s="66"/>
      <c r="L227" s="67">
        <f t="shared" si="100"/>
        <v>0</v>
      </c>
      <c r="M227" s="67">
        <v>21</v>
      </c>
      <c r="N227" s="67">
        <f t="shared" si="101"/>
        <v>0</v>
      </c>
      <c r="O227" s="67">
        <v>4.1000000000000005E-4</v>
      </c>
      <c r="P227" s="67">
        <f t="shared" si="102"/>
        <v>0.02</v>
      </c>
      <c r="Q227" s="67">
        <v>0</v>
      </c>
      <c r="R227" s="67">
        <f t="shared" si="103"/>
        <v>0</v>
      </c>
      <c r="S227" s="67" t="s">
        <v>280</v>
      </c>
      <c r="T227" s="67" t="s">
        <v>52</v>
      </c>
      <c r="U227" s="71" t="s">
        <v>52</v>
      </c>
      <c r="V227" s="31">
        <v>0</v>
      </c>
      <c r="W227" s="31">
        <f t="shared" si="104"/>
        <v>0</v>
      </c>
      <c r="X227" s="31"/>
      <c r="Y227" s="21">
        <f t="shared" si="105"/>
        <v>0</v>
      </c>
      <c r="Z227" s="21">
        <f t="shared" si="106"/>
        <v>0</v>
      </c>
      <c r="AA227" s="21">
        <f t="shared" si="107"/>
        <v>0</v>
      </c>
      <c r="AB227" s="21">
        <f t="shared" si="108"/>
        <v>0.02</v>
      </c>
      <c r="AC227" s="21">
        <f t="shared" si="109"/>
        <v>0</v>
      </c>
      <c r="AD227" s="21">
        <f t="shared" si="110"/>
        <v>0</v>
      </c>
      <c r="AE227" s="18"/>
      <c r="AF227" s="21">
        <f t="shared" si="111"/>
        <v>0</v>
      </c>
      <c r="AG227" s="18" t="s">
        <v>275</v>
      </c>
      <c r="AH227" s="18"/>
      <c r="AI227" s="18"/>
      <c r="AJ227" s="18"/>
      <c r="AK227" s="18"/>
      <c r="AL227" s="18"/>
      <c r="AM227" s="18"/>
      <c r="AN227" s="18"/>
      <c r="AO227" s="18"/>
      <c r="AP227" s="18"/>
      <c r="AQ227" s="18"/>
      <c r="AR227" s="18"/>
      <c r="AS227" s="18"/>
      <c r="AT227" s="18"/>
      <c r="AU227" s="18"/>
      <c r="AV227" s="18"/>
      <c r="AW227" s="18"/>
      <c r="AX227" s="18"/>
      <c r="AY227" s="18"/>
      <c r="AZ227" s="18"/>
      <c r="BA227" s="18"/>
      <c r="BB227" s="18"/>
      <c r="BC227" s="18"/>
      <c r="BD227" s="18"/>
      <c r="BE227" s="18"/>
      <c r="BF227" s="18"/>
      <c r="BG227" s="18"/>
      <c r="BH227" s="18"/>
    </row>
    <row r="228" spans="1:60" outlineLevel="3" x14ac:dyDescent="0.2">
      <c r="A228" s="62">
        <v>187</v>
      </c>
      <c r="B228" s="63" t="s">
        <v>494</v>
      </c>
      <c r="C228" s="76" t="s">
        <v>495</v>
      </c>
      <c r="D228" s="64" t="s">
        <v>171</v>
      </c>
      <c r="E228" s="65">
        <v>14</v>
      </c>
      <c r="F228" s="66"/>
      <c r="G228" s="67">
        <f t="shared" si="98"/>
        <v>0</v>
      </c>
      <c r="H228" s="68" t="s">
        <v>51</v>
      </c>
      <c r="I228" s="69"/>
      <c r="J228" s="70">
        <f t="shared" si="99"/>
        <v>0</v>
      </c>
      <c r="K228" s="66"/>
      <c r="L228" s="67">
        <f t="shared" si="100"/>
        <v>0</v>
      </c>
      <c r="M228" s="67">
        <v>21</v>
      </c>
      <c r="N228" s="67">
        <f t="shared" si="101"/>
        <v>0</v>
      </c>
      <c r="O228" s="67">
        <v>3.0000000000000003E-4</v>
      </c>
      <c r="P228" s="67">
        <f t="shared" si="102"/>
        <v>0</v>
      </c>
      <c r="Q228" s="67">
        <v>0</v>
      </c>
      <c r="R228" s="67">
        <f t="shared" si="103"/>
        <v>0</v>
      </c>
      <c r="S228" s="67" t="s">
        <v>280</v>
      </c>
      <c r="T228" s="67" t="s">
        <v>52</v>
      </c>
      <c r="U228" s="71" t="s">
        <v>52</v>
      </c>
      <c r="V228" s="31">
        <v>0</v>
      </c>
      <c r="W228" s="31">
        <f t="shared" si="104"/>
        <v>0</v>
      </c>
      <c r="X228" s="31"/>
      <c r="Y228" s="21">
        <f t="shared" si="105"/>
        <v>0</v>
      </c>
      <c r="Z228" s="21">
        <f t="shared" si="106"/>
        <v>0</v>
      </c>
      <c r="AA228" s="21">
        <f t="shared" si="107"/>
        <v>0</v>
      </c>
      <c r="AB228" s="21">
        <f t="shared" si="108"/>
        <v>0</v>
      </c>
      <c r="AC228" s="21">
        <f t="shared" si="109"/>
        <v>0</v>
      </c>
      <c r="AD228" s="21">
        <f t="shared" si="110"/>
        <v>0</v>
      </c>
      <c r="AE228" s="18"/>
      <c r="AF228" s="21">
        <f t="shared" si="111"/>
        <v>0</v>
      </c>
      <c r="AG228" s="18" t="s">
        <v>275</v>
      </c>
      <c r="AH228" s="18"/>
      <c r="AI228" s="18"/>
      <c r="AJ228" s="18"/>
      <c r="AK228" s="18"/>
      <c r="AL228" s="18"/>
      <c r="AM228" s="18"/>
      <c r="AN228" s="18"/>
      <c r="AO228" s="18"/>
      <c r="AP228" s="18"/>
      <c r="AQ228" s="18"/>
      <c r="AR228" s="18"/>
      <c r="AS228" s="18"/>
      <c r="AT228" s="18"/>
      <c r="AU228" s="18"/>
      <c r="AV228" s="18"/>
      <c r="AW228" s="18"/>
      <c r="AX228" s="18"/>
      <c r="AY228" s="18"/>
      <c r="AZ228" s="18"/>
      <c r="BA228" s="18"/>
      <c r="BB228" s="18"/>
      <c r="BC228" s="18"/>
      <c r="BD228" s="18"/>
      <c r="BE228" s="18"/>
      <c r="BF228" s="18"/>
      <c r="BG228" s="18"/>
      <c r="BH228" s="18"/>
    </row>
    <row r="229" spans="1:60" outlineLevel="3" x14ac:dyDescent="0.2">
      <c r="A229" s="62">
        <v>189</v>
      </c>
      <c r="B229" s="63" t="s">
        <v>496</v>
      </c>
      <c r="C229" s="76" t="s">
        <v>497</v>
      </c>
      <c r="D229" s="64" t="s">
        <v>171</v>
      </c>
      <c r="E229" s="65">
        <v>472</v>
      </c>
      <c r="F229" s="66"/>
      <c r="G229" s="67">
        <f t="shared" si="98"/>
        <v>0</v>
      </c>
      <c r="H229" s="68" t="s">
        <v>51</v>
      </c>
      <c r="I229" s="69"/>
      <c r="J229" s="70">
        <f t="shared" si="99"/>
        <v>0</v>
      </c>
      <c r="K229" s="66"/>
      <c r="L229" s="67">
        <f t="shared" si="100"/>
        <v>0</v>
      </c>
      <c r="M229" s="67">
        <v>21</v>
      </c>
      <c r="N229" s="67">
        <f t="shared" si="101"/>
        <v>0</v>
      </c>
      <c r="O229" s="67">
        <v>2.2000000000000001E-4</v>
      </c>
      <c r="P229" s="67">
        <f t="shared" si="102"/>
        <v>0.1</v>
      </c>
      <c r="Q229" s="67">
        <v>0</v>
      </c>
      <c r="R229" s="67">
        <f t="shared" si="103"/>
        <v>0</v>
      </c>
      <c r="S229" s="67" t="s">
        <v>280</v>
      </c>
      <c r="T229" s="67" t="s">
        <v>52</v>
      </c>
      <c r="U229" s="71" t="s">
        <v>52</v>
      </c>
      <c r="V229" s="31">
        <v>0</v>
      </c>
      <c r="W229" s="31">
        <f t="shared" si="104"/>
        <v>0</v>
      </c>
      <c r="X229" s="31"/>
      <c r="Y229" s="21">
        <f t="shared" si="105"/>
        <v>0</v>
      </c>
      <c r="Z229" s="21">
        <f t="shared" si="106"/>
        <v>0</v>
      </c>
      <c r="AA229" s="21">
        <f t="shared" si="107"/>
        <v>0</v>
      </c>
      <c r="AB229" s="21">
        <f t="shared" si="108"/>
        <v>0.1</v>
      </c>
      <c r="AC229" s="21">
        <f t="shared" si="109"/>
        <v>0</v>
      </c>
      <c r="AD229" s="21">
        <f t="shared" si="110"/>
        <v>0</v>
      </c>
      <c r="AE229" s="18"/>
      <c r="AF229" s="21">
        <f t="shared" si="111"/>
        <v>0</v>
      </c>
      <c r="AG229" s="18" t="s">
        <v>275</v>
      </c>
      <c r="AH229" s="18"/>
      <c r="AI229" s="18"/>
      <c r="AJ229" s="18"/>
      <c r="AK229" s="18"/>
      <c r="AL229" s="18"/>
      <c r="AM229" s="18"/>
      <c r="AN229" s="18"/>
      <c r="AO229" s="18"/>
      <c r="AP229" s="18"/>
      <c r="AQ229" s="18"/>
      <c r="AR229" s="18"/>
      <c r="AS229" s="18"/>
      <c r="AT229" s="18"/>
      <c r="AU229" s="18"/>
      <c r="AV229" s="18"/>
      <c r="AW229" s="18"/>
      <c r="AX229" s="18"/>
      <c r="AY229" s="18"/>
      <c r="AZ229" s="18"/>
      <c r="BA229" s="18"/>
      <c r="BB229" s="18"/>
      <c r="BC229" s="18"/>
      <c r="BD229" s="18"/>
      <c r="BE229" s="18"/>
      <c r="BF229" s="18"/>
      <c r="BG229" s="18"/>
      <c r="BH229" s="18"/>
    </row>
    <row r="230" spans="1:60" outlineLevel="3" x14ac:dyDescent="0.2">
      <c r="A230" s="62">
        <v>191</v>
      </c>
      <c r="B230" s="63" t="s">
        <v>498</v>
      </c>
      <c r="C230" s="76" t="s">
        <v>499</v>
      </c>
      <c r="D230" s="64" t="s">
        <v>171</v>
      </c>
      <c r="E230" s="65">
        <v>632</v>
      </c>
      <c r="F230" s="66"/>
      <c r="G230" s="67">
        <f t="shared" si="98"/>
        <v>0</v>
      </c>
      <c r="H230" s="68" t="s">
        <v>51</v>
      </c>
      <c r="I230" s="69"/>
      <c r="J230" s="70">
        <f t="shared" si="99"/>
        <v>0</v>
      </c>
      <c r="K230" s="66"/>
      <c r="L230" s="67">
        <f t="shared" si="100"/>
        <v>0</v>
      </c>
      <c r="M230" s="67">
        <v>21</v>
      </c>
      <c r="N230" s="67">
        <f t="shared" si="101"/>
        <v>0</v>
      </c>
      <c r="O230" s="67">
        <v>2.1000000000000001E-4</v>
      </c>
      <c r="P230" s="67">
        <f t="shared" si="102"/>
        <v>0.13</v>
      </c>
      <c r="Q230" s="67">
        <v>0</v>
      </c>
      <c r="R230" s="67">
        <f t="shared" si="103"/>
        <v>0</v>
      </c>
      <c r="S230" s="67" t="s">
        <v>280</v>
      </c>
      <c r="T230" s="67" t="s">
        <v>52</v>
      </c>
      <c r="U230" s="71" t="s">
        <v>52</v>
      </c>
      <c r="V230" s="31">
        <v>0</v>
      </c>
      <c r="W230" s="31">
        <f t="shared" si="104"/>
        <v>0</v>
      </c>
      <c r="X230" s="31"/>
      <c r="Y230" s="21">
        <f t="shared" si="105"/>
        <v>0</v>
      </c>
      <c r="Z230" s="21">
        <f t="shared" si="106"/>
        <v>0</v>
      </c>
      <c r="AA230" s="21">
        <f t="shared" si="107"/>
        <v>0</v>
      </c>
      <c r="AB230" s="21">
        <f t="shared" si="108"/>
        <v>0.13</v>
      </c>
      <c r="AC230" s="21">
        <f t="shared" si="109"/>
        <v>0</v>
      </c>
      <c r="AD230" s="21">
        <f t="shared" si="110"/>
        <v>0</v>
      </c>
      <c r="AE230" s="18"/>
      <c r="AF230" s="21">
        <f t="shared" si="111"/>
        <v>0</v>
      </c>
      <c r="AG230" s="18" t="s">
        <v>275</v>
      </c>
      <c r="AH230" s="18"/>
      <c r="AI230" s="18"/>
      <c r="AJ230" s="18"/>
      <c r="AK230" s="18"/>
      <c r="AL230" s="18"/>
      <c r="AM230" s="18"/>
      <c r="AN230" s="18"/>
      <c r="AO230" s="18"/>
      <c r="AP230" s="18"/>
      <c r="AQ230" s="18"/>
      <c r="AR230" s="18"/>
      <c r="AS230" s="18"/>
      <c r="AT230" s="18"/>
      <c r="AU230" s="18"/>
      <c r="AV230" s="18"/>
      <c r="AW230" s="18"/>
      <c r="AX230" s="18"/>
      <c r="AY230" s="18"/>
      <c r="AZ230" s="18"/>
      <c r="BA230" s="18"/>
      <c r="BB230" s="18"/>
      <c r="BC230" s="18"/>
      <c r="BD230" s="18"/>
      <c r="BE230" s="18"/>
      <c r="BF230" s="18"/>
      <c r="BG230" s="18"/>
      <c r="BH230" s="18"/>
    </row>
    <row r="231" spans="1:60" outlineLevel="3" x14ac:dyDescent="0.2">
      <c r="A231" s="62">
        <v>193</v>
      </c>
      <c r="B231" s="63" t="s">
        <v>500</v>
      </c>
      <c r="C231" s="76" t="s">
        <v>501</v>
      </c>
      <c r="D231" s="64" t="s">
        <v>171</v>
      </c>
      <c r="E231" s="65">
        <v>878</v>
      </c>
      <c r="F231" s="66"/>
      <c r="G231" s="67">
        <f t="shared" si="98"/>
        <v>0</v>
      </c>
      <c r="H231" s="68" t="s">
        <v>51</v>
      </c>
      <c r="I231" s="69"/>
      <c r="J231" s="70">
        <f t="shared" si="99"/>
        <v>0</v>
      </c>
      <c r="K231" s="66"/>
      <c r="L231" s="67">
        <f t="shared" si="100"/>
        <v>0</v>
      </c>
      <c r="M231" s="67">
        <v>21</v>
      </c>
      <c r="N231" s="67">
        <f t="shared" si="101"/>
        <v>0</v>
      </c>
      <c r="O231" s="67">
        <v>1.6000000000000001E-4</v>
      </c>
      <c r="P231" s="67">
        <f t="shared" si="102"/>
        <v>0.14000000000000001</v>
      </c>
      <c r="Q231" s="67">
        <v>0</v>
      </c>
      <c r="R231" s="67">
        <f t="shared" si="103"/>
        <v>0</v>
      </c>
      <c r="S231" s="67" t="s">
        <v>280</v>
      </c>
      <c r="T231" s="67" t="s">
        <v>52</v>
      </c>
      <c r="U231" s="71" t="s">
        <v>52</v>
      </c>
      <c r="V231" s="31">
        <v>0</v>
      </c>
      <c r="W231" s="31">
        <f t="shared" si="104"/>
        <v>0</v>
      </c>
      <c r="X231" s="31"/>
      <c r="Y231" s="21">
        <f t="shared" si="105"/>
        <v>0</v>
      </c>
      <c r="Z231" s="21">
        <f t="shared" si="106"/>
        <v>0</v>
      </c>
      <c r="AA231" s="21">
        <f t="shared" si="107"/>
        <v>0</v>
      </c>
      <c r="AB231" s="21">
        <f t="shared" si="108"/>
        <v>0.14000000000000001</v>
      </c>
      <c r="AC231" s="21">
        <f t="shared" si="109"/>
        <v>0</v>
      </c>
      <c r="AD231" s="21">
        <f t="shared" si="110"/>
        <v>0</v>
      </c>
      <c r="AE231" s="18"/>
      <c r="AF231" s="21">
        <f t="shared" si="111"/>
        <v>0</v>
      </c>
      <c r="AG231" s="18" t="s">
        <v>275</v>
      </c>
      <c r="AH231" s="18"/>
      <c r="AI231" s="18"/>
      <c r="AJ231" s="18"/>
      <c r="AK231" s="18"/>
      <c r="AL231" s="18"/>
      <c r="AM231" s="18"/>
      <c r="AN231" s="18"/>
      <c r="AO231" s="18"/>
      <c r="AP231" s="18"/>
      <c r="AQ231" s="18"/>
      <c r="AR231" s="18"/>
      <c r="AS231" s="18"/>
      <c r="AT231" s="18"/>
      <c r="AU231" s="18"/>
      <c r="AV231" s="18"/>
      <c r="AW231" s="18"/>
      <c r="AX231" s="18"/>
      <c r="AY231" s="18"/>
      <c r="AZ231" s="18"/>
      <c r="BA231" s="18"/>
      <c r="BB231" s="18"/>
      <c r="BC231" s="18"/>
      <c r="BD231" s="18"/>
      <c r="BE231" s="18"/>
      <c r="BF231" s="18"/>
      <c r="BG231" s="18"/>
      <c r="BH231" s="18"/>
    </row>
    <row r="232" spans="1:60" ht="22.5" outlineLevel="3" x14ac:dyDescent="0.2">
      <c r="A232" s="62">
        <v>194</v>
      </c>
      <c r="B232" s="63" t="s">
        <v>502</v>
      </c>
      <c r="C232" s="76" t="s">
        <v>503</v>
      </c>
      <c r="D232" s="64" t="s">
        <v>171</v>
      </c>
      <c r="E232" s="65">
        <v>22</v>
      </c>
      <c r="F232" s="66"/>
      <c r="G232" s="67">
        <f t="shared" si="98"/>
        <v>0</v>
      </c>
      <c r="H232" s="68" t="s">
        <v>51</v>
      </c>
      <c r="I232" s="69"/>
      <c r="J232" s="70">
        <f t="shared" si="99"/>
        <v>0</v>
      </c>
      <c r="K232" s="66"/>
      <c r="L232" s="67">
        <f t="shared" si="100"/>
        <v>0</v>
      </c>
      <c r="M232" s="67">
        <v>21</v>
      </c>
      <c r="N232" s="67">
        <f t="shared" si="101"/>
        <v>0</v>
      </c>
      <c r="O232" s="67">
        <v>1.6000000000000001E-4</v>
      </c>
      <c r="P232" s="67">
        <f t="shared" si="102"/>
        <v>0</v>
      </c>
      <c r="Q232" s="67">
        <v>0</v>
      </c>
      <c r="R232" s="67">
        <f t="shared" si="103"/>
        <v>0</v>
      </c>
      <c r="S232" s="67" t="s">
        <v>280</v>
      </c>
      <c r="T232" s="67" t="s">
        <v>52</v>
      </c>
      <c r="U232" s="71" t="s">
        <v>52</v>
      </c>
      <c r="V232" s="31">
        <v>0</v>
      </c>
      <c r="W232" s="31">
        <f t="shared" si="104"/>
        <v>0</v>
      </c>
      <c r="X232" s="31"/>
      <c r="Y232" s="21">
        <f t="shared" si="105"/>
        <v>0</v>
      </c>
      <c r="Z232" s="21">
        <f t="shared" si="106"/>
        <v>0</v>
      </c>
      <c r="AA232" s="21">
        <f t="shared" si="107"/>
        <v>0</v>
      </c>
      <c r="AB232" s="21">
        <f t="shared" si="108"/>
        <v>0</v>
      </c>
      <c r="AC232" s="21">
        <f t="shared" si="109"/>
        <v>0</v>
      </c>
      <c r="AD232" s="21">
        <f t="shared" si="110"/>
        <v>0</v>
      </c>
      <c r="AE232" s="18"/>
      <c r="AF232" s="21">
        <f t="shared" si="111"/>
        <v>0</v>
      </c>
      <c r="AG232" s="18" t="s">
        <v>275</v>
      </c>
      <c r="AH232" s="18"/>
      <c r="AI232" s="18"/>
      <c r="AJ232" s="18"/>
      <c r="AK232" s="18"/>
      <c r="AL232" s="18"/>
      <c r="AM232" s="18"/>
      <c r="AN232" s="18"/>
      <c r="AO232" s="18"/>
      <c r="AP232" s="18"/>
      <c r="AQ232" s="18"/>
      <c r="AR232" s="18"/>
      <c r="AS232" s="18"/>
      <c r="AT232" s="18"/>
      <c r="AU232" s="18"/>
      <c r="AV232" s="18"/>
      <c r="AW232" s="18"/>
      <c r="AX232" s="18"/>
      <c r="AY232" s="18"/>
      <c r="AZ232" s="18"/>
      <c r="BA232" s="18"/>
      <c r="BB232" s="18"/>
      <c r="BC232" s="18"/>
      <c r="BD232" s="18"/>
      <c r="BE232" s="18"/>
      <c r="BF232" s="18"/>
      <c r="BG232" s="18"/>
      <c r="BH232" s="18"/>
    </row>
    <row r="233" spans="1:60" outlineLevel="3" x14ac:dyDescent="0.2">
      <c r="A233" s="62">
        <v>196</v>
      </c>
      <c r="B233" s="63" t="s">
        <v>504</v>
      </c>
      <c r="C233" s="76" t="s">
        <v>505</v>
      </c>
      <c r="D233" s="64" t="s">
        <v>171</v>
      </c>
      <c r="E233" s="65">
        <v>35</v>
      </c>
      <c r="F233" s="66"/>
      <c r="G233" s="67">
        <f t="shared" si="98"/>
        <v>0</v>
      </c>
      <c r="H233" s="68" t="s">
        <v>51</v>
      </c>
      <c r="I233" s="69"/>
      <c r="J233" s="70">
        <f t="shared" si="99"/>
        <v>0</v>
      </c>
      <c r="K233" s="66"/>
      <c r="L233" s="67">
        <f t="shared" si="100"/>
        <v>0</v>
      </c>
      <c r="M233" s="67">
        <v>21</v>
      </c>
      <c r="N233" s="67">
        <f t="shared" si="101"/>
        <v>0</v>
      </c>
      <c r="O233" s="67">
        <v>1.3000000000000002E-4</v>
      </c>
      <c r="P233" s="67">
        <f t="shared" si="102"/>
        <v>0</v>
      </c>
      <c r="Q233" s="67">
        <v>0</v>
      </c>
      <c r="R233" s="67">
        <f t="shared" si="103"/>
        <v>0</v>
      </c>
      <c r="S233" s="67" t="s">
        <v>280</v>
      </c>
      <c r="T233" s="67" t="s">
        <v>52</v>
      </c>
      <c r="U233" s="71" t="s">
        <v>52</v>
      </c>
      <c r="V233" s="31">
        <v>0</v>
      </c>
      <c r="W233" s="31">
        <f t="shared" si="104"/>
        <v>0</v>
      </c>
      <c r="X233" s="31"/>
      <c r="Y233" s="21">
        <f t="shared" si="105"/>
        <v>0</v>
      </c>
      <c r="Z233" s="21">
        <f t="shared" si="106"/>
        <v>0</v>
      </c>
      <c r="AA233" s="21">
        <f t="shared" si="107"/>
        <v>0</v>
      </c>
      <c r="AB233" s="21">
        <f t="shared" si="108"/>
        <v>0</v>
      </c>
      <c r="AC233" s="21">
        <f t="shared" si="109"/>
        <v>0</v>
      </c>
      <c r="AD233" s="21">
        <f t="shared" si="110"/>
        <v>0</v>
      </c>
      <c r="AE233" s="18"/>
      <c r="AF233" s="21">
        <f t="shared" si="111"/>
        <v>0</v>
      </c>
      <c r="AG233" s="18" t="s">
        <v>275</v>
      </c>
      <c r="AH233" s="18"/>
      <c r="AI233" s="18"/>
      <c r="AJ233" s="18"/>
      <c r="AK233" s="18"/>
      <c r="AL233" s="18"/>
      <c r="AM233" s="18"/>
      <c r="AN233" s="18"/>
      <c r="AO233" s="18"/>
      <c r="AP233" s="18"/>
      <c r="AQ233" s="18"/>
      <c r="AR233" s="18"/>
      <c r="AS233" s="18"/>
      <c r="AT233" s="18"/>
      <c r="AU233" s="18"/>
      <c r="AV233" s="18"/>
      <c r="AW233" s="18"/>
      <c r="AX233" s="18"/>
      <c r="AY233" s="18"/>
      <c r="AZ233" s="18"/>
      <c r="BA233" s="18"/>
      <c r="BB233" s="18"/>
      <c r="BC233" s="18"/>
      <c r="BD233" s="18"/>
      <c r="BE233" s="18"/>
      <c r="BF233" s="18"/>
      <c r="BG233" s="18"/>
      <c r="BH233" s="18"/>
    </row>
    <row r="234" spans="1:60" outlineLevel="3" x14ac:dyDescent="0.2">
      <c r="A234" s="62">
        <v>198</v>
      </c>
      <c r="B234" s="63" t="s">
        <v>506</v>
      </c>
      <c r="C234" s="76" t="s">
        <v>507</v>
      </c>
      <c r="D234" s="64" t="s">
        <v>171</v>
      </c>
      <c r="E234" s="65">
        <v>320</v>
      </c>
      <c r="F234" s="66"/>
      <c r="G234" s="67">
        <f t="shared" si="98"/>
        <v>0</v>
      </c>
      <c r="H234" s="68" t="s">
        <v>51</v>
      </c>
      <c r="I234" s="69"/>
      <c r="J234" s="70">
        <f t="shared" si="99"/>
        <v>0</v>
      </c>
      <c r="K234" s="66"/>
      <c r="L234" s="67">
        <f t="shared" si="100"/>
        <v>0</v>
      </c>
      <c r="M234" s="67">
        <v>21</v>
      </c>
      <c r="N234" s="67">
        <f t="shared" si="101"/>
        <v>0</v>
      </c>
      <c r="O234" s="67">
        <v>9.0000000000000006E-5</v>
      </c>
      <c r="P234" s="67">
        <f t="shared" si="102"/>
        <v>0.03</v>
      </c>
      <c r="Q234" s="67">
        <v>0</v>
      </c>
      <c r="R234" s="67">
        <f t="shared" si="103"/>
        <v>0</v>
      </c>
      <c r="S234" s="67"/>
      <c r="T234" s="67" t="s">
        <v>63</v>
      </c>
      <c r="U234" s="71" t="s">
        <v>52</v>
      </c>
      <c r="V234" s="31">
        <v>0</v>
      </c>
      <c r="W234" s="31">
        <f t="shared" si="104"/>
        <v>0</v>
      </c>
      <c r="X234" s="31"/>
      <c r="Y234" s="21">
        <f t="shared" si="105"/>
        <v>0</v>
      </c>
      <c r="Z234" s="21">
        <f t="shared" si="106"/>
        <v>0</v>
      </c>
      <c r="AA234" s="21">
        <f t="shared" si="107"/>
        <v>0</v>
      </c>
      <c r="AB234" s="21">
        <f t="shared" si="108"/>
        <v>0.03</v>
      </c>
      <c r="AC234" s="21">
        <f t="shared" si="109"/>
        <v>0</v>
      </c>
      <c r="AD234" s="21">
        <f t="shared" si="110"/>
        <v>0</v>
      </c>
      <c r="AE234" s="18"/>
      <c r="AF234" s="21">
        <f t="shared" si="111"/>
        <v>0</v>
      </c>
      <c r="AG234" s="18" t="s">
        <v>275</v>
      </c>
      <c r="AH234" s="18"/>
      <c r="AI234" s="18"/>
      <c r="AJ234" s="18"/>
      <c r="AK234" s="18"/>
      <c r="AL234" s="18"/>
      <c r="AM234" s="18"/>
      <c r="AN234" s="18"/>
      <c r="AO234" s="18"/>
      <c r="AP234" s="18"/>
      <c r="AQ234" s="18"/>
      <c r="AR234" s="18"/>
      <c r="AS234" s="18"/>
      <c r="AT234" s="18"/>
      <c r="AU234" s="18"/>
      <c r="AV234" s="18"/>
      <c r="AW234" s="18"/>
      <c r="AX234" s="18"/>
      <c r="AY234" s="18"/>
      <c r="AZ234" s="18"/>
      <c r="BA234" s="18"/>
      <c r="BB234" s="18"/>
      <c r="BC234" s="18"/>
      <c r="BD234" s="18"/>
      <c r="BE234" s="18"/>
      <c r="BF234" s="18"/>
      <c r="BG234" s="18"/>
      <c r="BH234" s="18"/>
    </row>
    <row r="235" spans="1:60" outlineLevel="3" x14ac:dyDescent="0.2">
      <c r="A235" s="62">
        <v>200</v>
      </c>
      <c r="B235" s="63" t="s">
        <v>508</v>
      </c>
      <c r="C235" s="76" t="s">
        <v>509</v>
      </c>
      <c r="D235" s="64" t="s">
        <v>171</v>
      </c>
      <c r="E235" s="65">
        <v>25</v>
      </c>
      <c r="F235" s="66"/>
      <c r="G235" s="67">
        <f t="shared" si="98"/>
        <v>0</v>
      </c>
      <c r="H235" s="68" t="s">
        <v>51</v>
      </c>
      <c r="I235" s="69"/>
      <c r="J235" s="70">
        <f t="shared" si="99"/>
        <v>0</v>
      </c>
      <c r="K235" s="66"/>
      <c r="L235" s="67">
        <f t="shared" si="100"/>
        <v>0</v>
      </c>
      <c r="M235" s="67">
        <v>21</v>
      </c>
      <c r="N235" s="67">
        <f t="shared" si="101"/>
        <v>0</v>
      </c>
      <c r="O235" s="67">
        <v>1.4000000000000001E-4</v>
      </c>
      <c r="P235" s="67">
        <f t="shared" si="102"/>
        <v>0</v>
      </c>
      <c r="Q235" s="67">
        <v>0</v>
      </c>
      <c r="R235" s="67">
        <f t="shared" si="103"/>
        <v>0</v>
      </c>
      <c r="S235" s="67"/>
      <c r="T235" s="67" t="s">
        <v>63</v>
      </c>
      <c r="U235" s="71" t="s">
        <v>52</v>
      </c>
      <c r="V235" s="31">
        <v>0</v>
      </c>
      <c r="W235" s="31">
        <f t="shared" si="104"/>
        <v>0</v>
      </c>
      <c r="X235" s="31"/>
      <c r="Y235" s="21">
        <f t="shared" si="105"/>
        <v>0</v>
      </c>
      <c r="Z235" s="21">
        <f t="shared" si="106"/>
        <v>0</v>
      </c>
      <c r="AA235" s="21">
        <f t="shared" si="107"/>
        <v>0</v>
      </c>
      <c r="AB235" s="21">
        <f t="shared" si="108"/>
        <v>0</v>
      </c>
      <c r="AC235" s="21">
        <f t="shared" si="109"/>
        <v>0</v>
      </c>
      <c r="AD235" s="21">
        <f t="shared" si="110"/>
        <v>0</v>
      </c>
      <c r="AE235" s="18"/>
      <c r="AF235" s="21">
        <f t="shared" si="111"/>
        <v>0</v>
      </c>
      <c r="AG235" s="18" t="s">
        <v>275</v>
      </c>
      <c r="AH235" s="18"/>
      <c r="AI235" s="18"/>
      <c r="AJ235" s="18"/>
      <c r="AK235" s="18"/>
      <c r="AL235" s="18"/>
      <c r="AM235" s="18"/>
      <c r="AN235" s="18"/>
      <c r="AO235" s="18"/>
      <c r="AP235" s="18"/>
      <c r="AQ235" s="18"/>
      <c r="AR235" s="18"/>
      <c r="AS235" s="18"/>
      <c r="AT235" s="18"/>
      <c r="AU235" s="18"/>
      <c r="AV235" s="18"/>
      <c r="AW235" s="18"/>
      <c r="AX235" s="18"/>
      <c r="AY235" s="18"/>
      <c r="AZ235" s="18"/>
      <c r="BA235" s="18"/>
      <c r="BB235" s="18"/>
      <c r="BC235" s="18"/>
      <c r="BD235" s="18"/>
      <c r="BE235" s="18"/>
      <c r="BF235" s="18"/>
      <c r="BG235" s="18"/>
      <c r="BH235" s="18"/>
    </row>
    <row r="236" spans="1:60" outlineLevel="3" x14ac:dyDescent="0.2">
      <c r="A236" s="62">
        <v>202</v>
      </c>
      <c r="B236" s="63" t="s">
        <v>510</v>
      </c>
      <c r="C236" s="76" t="s">
        <v>511</v>
      </c>
      <c r="D236" s="64" t="s">
        <v>171</v>
      </c>
      <c r="E236" s="65">
        <v>20</v>
      </c>
      <c r="F236" s="66"/>
      <c r="G236" s="67">
        <f t="shared" si="98"/>
        <v>0</v>
      </c>
      <c r="H236" s="68" t="s">
        <v>51</v>
      </c>
      <c r="I236" s="69"/>
      <c r="J236" s="70">
        <f t="shared" si="99"/>
        <v>0</v>
      </c>
      <c r="K236" s="66"/>
      <c r="L236" s="67">
        <f t="shared" si="100"/>
        <v>0</v>
      </c>
      <c r="M236" s="67">
        <v>21</v>
      </c>
      <c r="N236" s="67">
        <f t="shared" si="101"/>
        <v>0</v>
      </c>
      <c r="O236" s="67">
        <v>7.0000000000000007E-5</v>
      </c>
      <c r="P236" s="67">
        <f t="shared" si="102"/>
        <v>0</v>
      </c>
      <c r="Q236" s="67">
        <v>0</v>
      </c>
      <c r="R236" s="67">
        <f t="shared" si="103"/>
        <v>0</v>
      </c>
      <c r="S236" s="67" t="s">
        <v>280</v>
      </c>
      <c r="T236" s="67" t="s">
        <v>52</v>
      </c>
      <c r="U236" s="71" t="s">
        <v>52</v>
      </c>
      <c r="V236" s="31">
        <v>0</v>
      </c>
      <c r="W236" s="31">
        <f t="shared" si="104"/>
        <v>0</v>
      </c>
      <c r="X236" s="31"/>
      <c r="Y236" s="21">
        <f t="shared" si="105"/>
        <v>0</v>
      </c>
      <c r="Z236" s="21">
        <f t="shared" si="106"/>
        <v>0</v>
      </c>
      <c r="AA236" s="21">
        <f t="shared" si="107"/>
        <v>0</v>
      </c>
      <c r="AB236" s="21">
        <f t="shared" si="108"/>
        <v>0</v>
      </c>
      <c r="AC236" s="21">
        <f t="shared" si="109"/>
        <v>0</v>
      </c>
      <c r="AD236" s="21">
        <f t="shared" si="110"/>
        <v>0</v>
      </c>
      <c r="AE236" s="18"/>
      <c r="AF236" s="21">
        <f t="shared" si="111"/>
        <v>0</v>
      </c>
      <c r="AG236" s="18" t="s">
        <v>275</v>
      </c>
      <c r="AH236" s="18"/>
      <c r="AI236" s="18"/>
      <c r="AJ236" s="18"/>
      <c r="AK236" s="18"/>
      <c r="AL236" s="18"/>
      <c r="AM236" s="18"/>
      <c r="AN236" s="18"/>
      <c r="AO236" s="18"/>
      <c r="AP236" s="18"/>
      <c r="AQ236" s="18"/>
      <c r="AR236" s="18"/>
      <c r="AS236" s="18"/>
      <c r="AT236" s="18"/>
      <c r="AU236" s="18"/>
      <c r="AV236" s="18"/>
      <c r="AW236" s="18"/>
      <c r="AX236" s="18"/>
      <c r="AY236" s="18"/>
      <c r="AZ236" s="18"/>
      <c r="BA236" s="18"/>
      <c r="BB236" s="18"/>
      <c r="BC236" s="18"/>
      <c r="BD236" s="18"/>
      <c r="BE236" s="18"/>
      <c r="BF236" s="18"/>
      <c r="BG236" s="18"/>
      <c r="BH236" s="18"/>
    </row>
    <row r="237" spans="1:60" outlineLevel="3" x14ac:dyDescent="0.2">
      <c r="A237" s="62">
        <v>204</v>
      </c>
      <c r="B237" s="63" t="s">
        <v>512</v>
      </c>
      <c r="C237" s="76" t="s">
        <v>513</v>
      </c>
      <c r="D237" s="64" t="s">
        <v>171</v>
      </c>
      <c r="E237" s="65">
        <v>195</v>
      </c>
      <c r="F237" s="66"/>
      <c r="G237" s="67">
        <f t="shared" si="98"/>
        <v>0</v>
      </c>
      <c r="H237" s="68" t="s">
        <v>51</v>
      </c>
      <c r="I237" s="69"/>
      <c r="J237" s="70">
        <f t="shared" si="99"/>
        <v>0</v>
      </c>
      <c r="K237" s="66"/>
      <c r="L237" s="67">
        <f t="shared" si="100"/>
        <v>0</v>
      </c>
      <c r="M237" s="67">
        <v>21</v>
      </c>
      <c r="N237" s="67">
        <f t="shared" si="101"/>
        <v>0</v>
      </c>
      <c r="O237" s="67">
        <v>0</v>
      </c>
      <c r="P237" s="67">
        <f t="shared" si="102"/>
        <v>0</v>
      </c>
      <c r="Q237" s="67">
        <v>0</v>
      </c>
      <c r="R237" s="67">
        <f t="shared" si="103"/>
        <v>0</v>
      </c>
      <c r="S237" s="67" t="s">
        <v>280</v>
      </c>
      <c r="T237" s="67" t="s">
        <v>52</v>
      </c>
      <c r="U237" s="71" t="s">
        <v>52</v>
      </c>
      <c r="V237" s="31">
        <v>0</v>
      </c>
      <c r="W237" s="31">
        <f t="shared" si="104"/>
        <v>0</v>
      </c>
      <c r="X237" s="31"/>
      <c r="Y237" s="21">
        <f t="shared" si="105"/>
        <v>0</v>
      </c>
      <c r="Z237" s="21">
        <f t="shared" si="106"/>
        <v>0</v>
      </c>
      <c r="AA237" s="21">
        <f t="shared" si="107"/>
        <v>0</v>
      </c>
      <c r="AB237" s="21">
        <f t="shared" si="108"/>
        <v>0</v>
      </c>
      <c r="AC237" s="21">
        <f t="shared" si="109"/>
        <v>0</v>
      </c>
      <c r="AD237" s="21">
        <f t="shared" si="110"/>
        <v>0</v>
      </c>
      <c r="AE237" s="18"/>
      <c r="AF237" s="21">
        <f t="shared" si="111"/>
        <v>0</v>
      </c>
      <c r="AG237" s="18" t="s">
        <v>275</v>
      </c>
      <c r="AH237" s="18"/>
      <c r="AI237" s="18"/>
      <c r="AJ237" s="18"/>
      <c r="AK237" s="18"/>
      <c r="AL237" s="18"/>
      <c r="AM237" s="18"/>
      <c r="AN237" s="18"/>
      <c r="AO237" s="18"/>
      <c r="AP237" s="18"/>
      <c r="AQ237" s="18"/>
      <c r="AR237" s="18"/>
      <c r="AS237" s="18"/>
      <c r="AT237" s="18"/>
      <c r="AU237" s="18"/>
      <c r="AV237" s="18"/>
      <c r="AW237" s="18"/>
      <c r="AX237" s="18"/>
      <c r="AY237" s="18"/>
      <c r="AZ237" s="18"/>
      <c r="BA237" s="18"/>
      <c r="BB237" s="18"/>
      <c r="BC237" s="18"/>
      <c r="BD237" s="18"/>
      <c r="BE237" s="18"/>
      <c r="BF237" s="18"/>
      <c r="BG237" s="18"/>
      <c r="BH237" s="18"/>
    </row>
    <row r="238" spans="1:60" outlineLevel="3" x14ac:dyDescent="0.2">
      <c r="A238" s="62">
        <v>205</v>
      </c>
      <c r="B238" s="63" t="s">
        <v>514</v>
      </c>
      <c r="C238" s="76" t="s">
        <v>515</v>
      </c>
      <c r="D238" s="64" t="s">
        <v>171</v>
      </c>
      <c r="E238" s="65">
        <v>85</v>
      </c>
      <c r="F238" s="66"/>
      <c r="G238" s="67">
        <f t="shared" si="98"/>
        <v>0</v>
      </c>
      <c r="H238" s="68" t="s">
        <v>51</v>
      </c>
      <c r="I238" s="69"/>
      <c r="J238" s="70">
        <f t="shared" si="99"/>
        <v>0</v>
      </c>
      <c r="K238" s="66"/>
      <c r="L238" s="67">
        <f t="shared" si="100"/>
        <v>0</v>
      </c>
      <c r="M238" s="67">
        <v>21</v>
      </c>
      <c r="N238" s="67">
        <f t="shared" si="101"/>
        <v>0</v>
      </c>
      <c r="O238" s="67">
        <v>0</v>
      </c>
      <c r="P238" s="67">
        <f t="shared" si="102"/>
        <v>0</v>
      </c>
      <c r="Q238" s="67">
        <v>0</v>
      </c>
      <c r="R238" s="67">
        <f t="shared" si="103"/>
        <v>0</v>
      </c>
      <c r="S238" s="67" t="s">
        <v>280</v>
      </c>
      <c r="T238" s="67" t="s">
        <v>52</v>
      </c>
      <c r="U238" s="71" t="s">
        <v>52</v>
      </c>
      <c r="V238" s="31">
        <v>0</v>
      </c>
      <c r="W238" s="31">
        <f t="shared" si="104"/>
        <v>0</v>
      </c>
      <c r="X238" s="31"/>
      <c r="Y238" s="21">
        <f t="shared" si="105"/>
        <v>0</v>
      </c>
      <c r="Z238" s="21">
        <f t="shared" si="106"/>
        <v>0</v>
      </c>
      <c r="AA238" s="21">
        <f t="shared" si="107"/>
        <v>0</v>
      </c>
      <c r="AB238" s="21">
        <f t="shared" si="108"/>
        <v>0</v>
      </c>
      <c r="AC238" s="21">
        <f t="shared" si="109"/>
        <v>0</v>
      </c>
      <c r="AD238" s="21">
        <f t="shared" si="110"/>
        <v>0</v>
      </c>
      <c r="AE238" s="18"/>
      <c r="AF238" s="21">
        <f t="shared" si="111"/>
        <v>0</v>
      </c>
      <c r="AG238" s="18" t="s">
        <v>275</v>
      </c>
      <c r="AH238" s="18"/>
      <c r="AI238" s="18"/>
      <c r="AJ238" s="18"/>
      <c r="AK238" s="18"/>
      <c r="AL238" s="18"/>
      <c r="AM238" s="18"/>
      <c r="AN238" s="18"/>
      <c r="AO238" s="18"/>
      <c r="AP238" s="18"/>
      <c r="AQ238" s="18"/>
      <c r="AR238" s="18"/>
      <c r="AS238" s="18"/>
      <c r="AT238" s="18"/>
      <c r="AU238" s="18"/>
      <c r="AV238" s="18"/>
      <c r="AW238" s="18"/>
      <c r="AX238" s="18"/>
      <c r="AY238" s="18"/>
      <c r="AZ238" s="18"/>
      <c r="BA238" s="18"/>
      <c r="BB238" s="18"/>
      <c r="BC238" s="18"/>
      <c r="BD238" s="18"/>
      <c r="BE238" s="18"/>
      <c r="BF238" s="18"/>
      <c r="BG238" s="18"/>
      <c r="BH238" s="18"/>
    </row>
    <row r="239" spans="1:60" outlineLevel="3" x14ac:dyDescent="0.2">
      <c r="A239" s="62">
        <v>207</v>
      </c>
      <c r="B239" s="63" t="s">
        <v>516</v>
      </c>
      <c r="C239" s="76" t="s">
        <v>517</v>
      </c>
      <c r="D239" s="64" t="s">
        <v>50</v>
      </c>
      <c r="E239" s="65">
        <v>10</v>
      </c>
      <c r="F239" s="66"/>
      <c r="G239" s="67">
        <f t="shared" si="98"/>
        <v>0</v>
      </c>
      <c r="H239" s="68" t="s">
        <v>51</v>
      </c>
      <c r="I239" s="69"/>
      <c r="J239" s="70">
        <f t="shared" si="99"/>
        <v>0</v>
      </c>
      <c r="K239" s="66"/>
      <c r="L239" s="67">
        <f t="shared" si="100"/>
        <v>0</v>
      </c>
      <c r="M239" s="67">
        <v>21</v>
      </c>
      <c r="N239" s="67">
        <f t="shared" si="101"/>
        <v>0</v>
      </c>
      <c r="O239" s="67">
        <v>0</v>
      </c>
      <c r="P239" s="67">
        <f t="shared" si="102"/>
        <v>0</v>
      </c>
      <c r="Q239" s="67">
        <v>0</v>
      </c>
      <c r="R239" s="67">
        <f t="shared" si="103"/>
        <v>0</v>
      </c>
      <c r="S239" s="67" t="s">
        <v>280</v>
      </c>
      <c r="T239" s="67" t="s">
        <v>52</v>
      </c>
      <c r="U239" s="71" t="s">
        <v>52</v>
      </c>
      <c r="V239" s="31">
        <v>0</v>
      </c>
      <c r="W239" s="31">
        <f t="shared" si="104"/>
        <v>0</v>
      </c>
      <c r="X239" s="31"/>
      <c r="Y239" s="21">
        <f t="shared" si="105"/>
        <v>0</v>
      </c>
      <c r="Z239" s="21">
        <f t="shared" si="106"/>
        <v>0</v>
      </c>
      <c r="AA239" s="21">
        <f t="shared" si="107"/>
        <v>0</v>
      </c>
      <c r="AB239" s="21">
        <f t="shared" si="108"/>
        <v>0</v>
      </c>
      <c r="AC239" s="21">
        <f t="shared" si="109"/>
        <v>0</v>
      </c>
      <c r="AD239" s="21">
        <f t="shared" si="110"/>
        <v>0</v>
      </c>
      <c r="AE239" s="18"/>
      <c r="AF239" s="21">
        <f t="shared" si="111"/>
        <v>0</v>
      </c>
      <c r="AG239" s="18" t="s">
        <v>275</v>
      </c>
      <c r="AH239" s="18"/>
      <c r="AI239" s="18"/>
      <c r="AJ239" s="18"/>
      <c r="AK239" s="18"/>
      <c r="AL239" s="18"/>
      <c r="AM239" s="18"/>
      <c r="AN239" s="18"/>
      <c r="AO239" s="18"/>
      <c r="AP239" s="18"/>
      <c r="AQ239" s="18"/>
      <c r="AR239" s="18"/>
      <c r="AS239" s="18"/>
      <c r="AT239" s="18"/>
      <c r="AU239" s="18"/>
      <c r="AV239" s="18"/>
      <c r="AW239" s="18"/>
      <c r="AX239" s="18"/>
      <c r="AY239" s="18"/>
      <c r="AZ239" s="18"/>
      <c r="BA239" s="18"/>
      <c r="BB239" s="18"/>
      <c r="BC239" s="18"/>
      <c r="BD239" s="18"/>
      <c r="BE239" s="18"/>
      <c r="BF239" s="18"/>
      <c r="BG239" s="18"/>
      <c r="BH239" s="18"/>
    </row>
    <row r="240" spans="1:60" outlineLevel="3" x14ac:dyDescent="0.2">
      <c r="A240" s="62">
        <v>208</v>
      </c>
      <c r="B240" s="63" t="s">
        <v>518</v>
      </c>
      <c r="C240" s="76" t="s">
        <v>519</v>
      </c>
      <c r="D240" s="64" t="s">
        <v>50</v>
      </c>
      <c r="E240" s="65">
        <v>4</v>
      </c>
      <c r="F240" s="66"/>
      <c r="G240" s="67">
        <f t="shared" si="98"/>
        <v>0</v>
      </c>
      <c r="H240" s="68" t="s">
        <v>51</v>
      </c>
      <c r="I240" s="69"/>
      <c r="J240" s="70">
        <f t="shared" si="99"/>
        <v>0</v>
      </c>
      <c r="K240" s="66"/>
      <c r="L240" s="67">
        <f t="shared" si="100"/>
        <v>0</v>
      </c>
      <c r="M240" s="67">
        <v>21</v>
      </c>
      <c r="N240" s="67">
        <f t="shared" si="101"/>
        <v>0</v>
      </c>
      <c r="O240" s="67">
        <v>0</v>
      </c>
      <c r="P240" s="67">
        <f t="shared" si="102"/>
        <v>0</v>
      </c>
      <c r="Q240" s="67">
        <v>0</v>
      </c>
      <c r="R240" s="67">
        <f t="shared" si="103"/>
        <v>0</v>
      </c>
      <c r="S240" s="67" t="s">
        <v>280</v>
      </c>
      <c r="T240" s="67" t="s">
        <v>52</v>
      </c>
      <c r="U240" s="71" t="s">
        <v>52</v>
      </c>
      <c r="V240" s="31">
        <v>0</v>
      </c>
      <c r="W240" s="31">
        <f t="shared" si="104"/>
        <v>0</v>
      </c>
      <c r="X240" s="31"/>
      <c r="Y240" s="21">
        <f t="shared" si="105"/>
        <v>0</v>
      </c>
      <c r="Z240" s="21">
        <f t="shared" si="106"/>
        <v>0</v>
      </c>
      <c r="AA240" s="21">
        <f t="shared" si="107"/>
        <v>0</v>
      </c>
      <c r="AB240" s="21">
        <f t="shared" si="108"/>
        <v>0</v>
      </c>
      <c r="AC240" s="21">
        <f t="shared" si="109"/>
        <v>0</v>
      </c>
      <c r="AD240" s="21">
        <f t="shared" si="110"/>
        <v>0</v>
      </c>
      <c r="AE240" s="18"/>
      <c r="AF240" s="21">
        <f t="shared" si="111"/>
        <v>0</v>
      </c>
      <c r="AG240" s="18" t="s">
        <v>275</v>
      </c>
      <c r="AH240" s="18"/>
      <c r="AI240" s="18"/>
      <c r="AJ240" s="18"/>
      <c r="AK240" s="18"/>
      <c r="AL240" s="18"/>
      <c r="AM240" s="18"/>
      <c r="AN240" s="18"/>
      <c r="AO240" s="18"/>
      <c r="AP240" s="18"/>
      <c r="AQ240" s="18"/>
      <c r="AR240" s="18"/>
      <c r="AS240" s="18"/>
      <c r="AT240" s="18"/>
      <c r="AU240" s="18"/>
      <c r="AV240" s="18"/>
      <c r="AW240" s="18"/>
      <c r="AX240" s="18"/>
      <c r="AY240" s="18"/>
      <c r="AZ240" s="18"/>
      <c r="BA240" s="18"/>
      <c r="BB240" s="18"/>
      <c r="BC240" s="18"/>
      <c r="BD240" s="18"/>
      <c r="BE240" s="18"/>
      <c r="BF240" s="18"/>
      <c r="BG240" s="18"/>
      <c r="BH240" s="18"/>
    </row>
    <row r="241" spans="1:60" outlineLevel="3" x14ac:dyDescent="0.2">
      <c r="A241" s="62">
        <v>219</v>
      </c>
      <c r="B241" s="63" t="s">
        <v>520</v>
      </c>
      <c r="C241" s="76" t="s">
        <v>521</v>
      </c>
      <c r="D241" s="64" t="s">
        <v>208</v>
      </c>
      <c r="E241" s="65">
        <v>90</v>
      </c>
      <c r="F241" s="66"/>
      <c r="G241" s="67">
        <f t="shared" si="98"/>
        <v>0</v>
      </c>
      <c r="H241" s="68" t="s">
        <v>51</v>
      </c>
      <c r="I241" s="69"/>
      <c r="J241" s="70">
        <f t="shared" si="99"/>
        <v>0</v>
      </c>
      <c r="K241" s="66"/>
      <c r="L241" s="67">
        <f t="shared" si="100"/>
        <v>0</v>
      </c>
      <c r="M241" s="67">
        <v>21</v>
      </c>
      <c r="N241" s="67">
        <f t="shared" si="101"/>
        <v>0</v>
      </c>
      <c r="O241" s="67">
        <v>1E-3</v>
      </c>
      <c r="P241" s="67">
        <f t="shared" si="102"/>
        <v>0.09</v>
      </c>
      <c r="Q241" s="67">
        <v>0</v>
      </c>
      <c r="R241" s="67">
        <f t="shared" si="103"/>
        <v>0</v>
      </c>
      <c r="S241" s="67" t="s">
        <v>280</v>
      </c>
      <c r="T241" s="67" t="s">
        <v>52</v>
      </c>
      <c r="U241" s="71" t="s">
        <v>52</v>
      </c>
      <c r="V241" s="31">
        <v>0</v>
      </c>
      <c r="W241" s="31">
        <f t="shared" si="104"/>
        <v>0</v>
      </c>
      <c r="X241" s="31"/>
      <c r="Y241" s="21">
        <f t="shared" si="105"/>
        <v>0</v>
      </c>
      <c r="Z241" s="21">
        <f t="shared" si="106"/>
        <v>0</v>
      </c>
      <c r="AA241" s="21">
        <f t="shared" si="107"/>
        <v>0</v>
      </c>
      <c r="AB241" s="21">
        <f t="shared" si="108"/>
        <v>0.09</v>
      </c>
      <c r="AC241" s="21">
        <f t="shared" si="109"/>
        <v>0</v>
      </c>
      <c r="AD241" s="21">
        <f t="shared" si="110"/>
        <v>0</v>
      </c>
      <c r="AE241" s="18"/>
      <c r="AF241" s="21">
        <f t="shared" si="111"/>
        <v>0</v>
      </c>
      <c r="AG241" s="18" t="s">
        <v>275</v>
      </c>
      <c r="AH241" s="18"/>
      <c r="AI241" s="18"/>
      <c r="AJ241" s="18"/>
      <c r="AK241" s="18"/>
      <c r="AL241" s="18"/>
      <c r="AM241" s="18"/>
      <c r="AN241" s="18"/>
      <c r="AO241" s="18"/>
      <c r="AP241" s="18"/>
      <c r="AQ241" s="18"/>
      <c r="AR241" s="18"/>
      <c r="AS241" s="18"/>
      <c r="AT241" s="18"/>
      <c r="AU241" s="18"/>
      <c r="AV241" s="18"/>
      <c r="AW241" s="18"/>
      <c r="AX241" s="18"/>
      <c r="AY241" s="18"/>
      <c r="AZ241" s="18"/>
      <c r="BA241" s="18"/>
      <c r="BB241" s="18"/>
      <c r="BC241" s="18"/>
      <c r="BD241" s="18"/>
      <c r="BE241" s="18"/>
      <c r="BF241" s="18"/>
      <c r="BG241" s="18"/>
      <c r="BH241" s="18"/>
    </row>
    <row r="242" spans="1:60" outlineLevel="1" x14ac:dyDescent="0.2">
      <c r="A242" s="44" t="s">
        <v>46</v>
      </c>
      <c r="B242" s="45" t="s">
        <v>19</v>
      </c>
      <c r="C242" s="75" t="s">
        <v>20</v>
      </c>
      <c r="D242" s="46"/>
      <c r="E242" s="47"/>
      <c r="F242" s="48"/>
      <c r="G242" s="48">
        <f>SUM(G243:G246,G248:G251)</f>
        <v>0</v>
      </c>
      <c r="H242" s="49"/>
      <c r="I242" s="50"/>
      <c r="J242" s="50"/>
      <c r="K242" s="48"/>
      <c r="L242" s="48"/>
      <c r="M242" s="48"/>
      <c r="N242" s="48"/>
      <c r="O242" s="48"/>
      <c r="P242" s="48"/>
      <c r="Q242" s="48"/>
      <c r="R242" s="48"/>
      <c r="S242" s="48"/>
      <c r="T242" s="48"/>
      <c r="U242" s="51"/>
      <c r="V242" s="43"/>
      <c r="W242" s="43"/>
      <c r="X242" s="43"/>
      <c r="Y242" s="18"/>
      <c r="Z242" s="18"/>
      <c r="AA242" s="18"/>
      <c r="AB242" s="18"/>
      <c r="AC242" s="18"/>
      <c r="AD242" s="18"/>
      <c r="AE242" s="18"/>
      <c r="AF242" s="18">
        <f t="shared" si="111"/>
        <v>0</v>
      </c>
      <c r="AG242" s="18" t="s">
        <v>47</v>
      </c>
      <c r="AH242" s="18"/>
      <c r="AI242" s="18"/>
      <c r="AJ242" s="18"/>
      <c r="AK242" s="18"/>
      <c r="AL242" s="18"/>
      <c r="AM242" s="18"/>
      <c r="AN242" s="18"/>
      <c r="AO242" s="18"/>
      <c r="AP242" s="18"/>
      <c r="AQ242" s="18"/>
      <c r="AR242" s="18"/>
      <c r="AS242" s="18"/>
      <c r="AT242" s="18"/>
      <c r="AU242" s="18"/>
      <c r="AV242" s="18"/>
      <c r="AW242" s="18"/>
      <c r="AX242" s="18"/>
      <c r="AY242" s="18"/>
      <c r="AZ242" s="18"/>
      <c r="BA242" s="18"/>
      <c r="BB242" s="18"/>
      <c r="BC242" s="18"/>
      <c r="BD242" s="18"/>
      <c r="BE242" s="18"/>
      <c r="BF242" s="18"/>
      <c r="BG242" s="18"/>
      <c r="BH242" s="18"/>
    </row>
    <row r="243" spans="1:60" outlineLevel="3" x14ac:dyDescent="0.2">
      <c r="A243" s="62">
        <v>221</v>
      </c>
      <c r="B243" s="63" t="s">
        <v>522</v>
      </c>
      <c r="C243" s="76" t="s">
        <v>523</v>
      </c>
      <c r="D243" s="64" t="s">
        <v>524</v>
      </c>
      <c r="E243" s="65">
        <v>20</v>
      </c>
      <c r="F243" s="66"/>
      <c r="G243" s="67">
        <f>ROUND(E243*F243,2)</f>
        <v>0</v>
      </c>
      <c r="H243" s="68" t="s">
        <v>51</v>
      </c>
      <c r="I243" s="69"/>
      <c r="J243" s="70">
        <f>ROUND(E243*I243,2)</f>
        <v>0</v>
      </c>
      <c r="K243" s="66"/>
      <c r="L243" s="67">
        <f>ROUND(E243*K243,2)</f>
        <v>0</v>
      </c>
      <c r="M243" s="67">
        <v>21</v>
      </c>
      <c r="N243" s="67">
        <f>G243*(1+M243/100)</f>
        <v>0</v>
      </c>
      <c r="O243" s="67">
        <v>0</v>
      </c>
      <c r="P243" s="67">
        <f>ROUND(E243*O243,2)</f>
        <v>0</v>
      </c>
      <c r="Q243" s="67">
        <v>0</v>
      </c>
      <c r="R243" s="67">
        <f>ROUND(E243*Q243,2)</f>
        <v>0</v>
      </c>
      <c r="S243" s="67"/>
      <c r="T243" s="67" t="s">
        <v>63</v>
      </c>
      <c r="U243" s="71" t="s">
        <v>57</v>
      </c>
      <c r="V243" s="31">
        <v>0</v>
      </c>
      <c r="W243" s="31">
        <f>ROUND(E243*V243,2)</f>
        <v>0</v>
      </c>
      <c r="X243" s="31"/>
      <c r="Y243" s="21">
        <f>J243</f>
        <v>0</v>
      </c>
      <c r="Z243" s="21">
        <f>L243</f>
        <v>0</v>
      </c>
      <c r="AA243" s="21">
        <f>N243</f>
        <v>0</v>
      </c>
      <c r="AB243" s="21">
        <f>P243</f>
        <v>0</v>
      </c>
      <c r="AC243" s="21">
        <f>R243</f>
        <v>0</v>
      </c>
      <c r="AD243" s="21">
        <f>W243</f>
        <v>0</v>
      </c>
      <c r="AE243" s="18"/>
      <c r="AF243" s="21">
        <f>G243</f>
        <v>0</v>
      </c>
      <c r="AG243" s="18" t="s">
        <v>525</v>
      </c>
      <c r="AH243" s="18"/>
      <c r="AI243" s="18"/>
      <c r="AJ243" s="18"/>
      <c r="AK243" s="18"/>
      <c r="AL243" s="18"/>
      <c r="AM243" s="18"/>
      <c r="AN243" s="18"/>
      <c r="AO243" s="18"/>
      <c r="AP243" s="18"/>
      <c r="AQ243" s="18"/>
      <c r="AR243" s="18"/>
      <c r="AS243" s="18"/>
      <c r="AT243" s="18"/>
      <c r="AU243" s="18"/>
      <c r="AV243" s="18"/>
      <c r="AW243" s="18"/>
      <c r="AX243" s="18"/>
      <c r="AY243" s="18"/>
      <c r="AZ243" s="18"/>
      <c r="BA243" s="18"/>
      <c r="BB243" s="18"/>
      <c r="BC243" s="18"/>
      <c r="BD243" s="18"/>
      <c r="BE243" s="18"/>
      <c r="BF243" s="18"/>
      <c r="BG243" s="18"/>
      <c r="BH243" s="18"/>
    </row>
    <row r="244" spans="1:60" ht="22.5" outlineLevel="3" x14ac:dyDescent="0.2">
      <c r="A244" s="62">
        <v>222</v>
      </c>
      <c r="B244" s="63" t="s">
        <v>526</v>
      </c>
      <c r="C244" s="76" t="s">
        <v>527</v>
      </c>
      <c r="D244" s="64" t="s">
        <v>524</v>
      </c>
      <c r="E244" s="65">
        <v>40</v>
      </c>
      <c r="F244" s="66"/>
      <c r="G244" s="67">
        <f>ROUND(E244*F244,2)</f>
        <v>0</v>
      </c>
      <c r="H244" s="68" t="s">
        <v>51</v>
      </c>
      <c r="I244" s="69"/>
      <c r="J244" s="70">
        <f>ROUND(E244*I244,2)</f>
        <v>0</v>
      </c>
      <c r="K244" s="66"/>
      <c r="L244" s="67">
        <f>ROUND(E244*K244,2)</f>
        <v>0</v>
      </c>
      <c r="M244" s="67">
        <v>21</v>
      </c>
      <c r="N244" s="67">
        <f>G244*(1+M244/100)</f>
        <v>0</v>
      </c>
      <c r="O244" s="67">
        <v>0</v>
      </c>
      <c r="P244" s="67">
        <f>ROUND(E244*O244,2)</f>
        <v>0</v>
      </c>
      <c r="Q244" s="67">
        <v>0</v>
      </c>
      <c r="R244" s="67">
        <f>ROUND(E244*Q244,2)</f>
        <v>0</v>
      </c>
      <c r="S244" s="67"/>
      <c r="T244" s="67" t="s">
        <v>63</v>
      </c>
      <c r="U244" s="71" t="s">
        <v>57</v>
      </c>
      <c r="V244" s="31">
        <v>0</v>
      </c>
      <c r="W244" s="31">
        <f>ROUND(E244*V244,2)</f>
        <v>0</v>
      </c>
      <c r="X244" s="31"/>
      <c r="Y244" s="21">
        <f>J244</f>
        <v>0</v>
      </c>
      <c r="Z244" s="21">
        <f>L244</f>
        <v>0</v>
      </c>
      <c r="AA244" s="21">
        <f>N244</f>
        <v>0</v>
      </c>
      <c r="AB244" s="21">
        <f>P244</f>
        <v>0</v>
      </c>
      <c r="AC244" s="21">
        <f>R244</f>
        <v>0</v>
      </c>
      <c r="AD244" s="21">
        <f>W244</f>
        <v>0</v>
      </c>
      <c r="AE244" s="18"/>
      <c r="AF244" s="21">
        <f>G244</f>
        <v>0</v>
      </c>
      <c r="AG244" s="18" t="s">
        <v>525</v>
      </c>
      <c r="AH244" s="18"/>
      <c r="AI244" s="18"/>
      <c r="AJ244" s="18"/>
      <c r="AK244" s="18"/>
      <c r="AL244" s="18"/>
      <c r="AM244" s="18"/>
      <c r="AN244" s="18"/>
      <c r="AO244" s="18"/>
      <c r="AP244" s="18"/>
      <c r="AQ244" s="18"/>
      <c r="AR244" s="18"/>
      <c r="AS244" s="18"/>
      <c r="AT244" s="18"/>
      <c r="AU244" s="18"/>
      <c r="AV244" s="18"/>
      <c r="AW244" s="18"/>
      <c r="AX244" s="18"/>
      <c r="AY244" s="18"/>
      <c r="AZ244" s="18"/>
      <c r="BA244" s="18"/>
      <c r="BB244" s="18"/>
      <c r="BC244" s="18"/>
      <c r="BD244" s="18"/>
      <c r="BE244" s="18"/>
      <c r="BF244" s="18"/>
      <c r="BG244" s="18"/>
      <c r="BH244" s="18"/>
    </row>
    <row r="245" spans="1:60" outlineLevel="3" x14ac:dyDescent="0.2">
      <c r="A245" s="62">
        <v>223</v>
      </c>
      <c r="B245" s="63" t="s">
        <v>528</v>
      </c>
      <c r="C245" s="76" t="s">
        <v>529</v>
      </c>
      <c r="D245" s="64" t="s">
        <v>524</v>
      </c>
      <c r="E245" s="65">
        <v>8</v>
      </c>
      <c r="F245" s="66"/>
      <c r="G245" s="67">
        <f>ROUND(E245*F245,2)</f>
        <v>0</v>
      </c>
      <c r="H245" s="68" t="s">
        <v>51</v>
      </c>
      <c r="I245" s="69"/>
      <c r="J245" s="70">
        <f>ROUND(E245*I245,2)</f>
        <v>0</v>
      </c>
      <c r="K245" s="66"/>
      <c r="L245" s="67">
        <f>ROUND(E245*K245,2)</f>
        <v>0</v>
      </c>
      <c r="M245" s="67">
        <v>21</v>
      </c>
      <c r="N245" s="67">
        <f>G245*(1+M245/100)</f>
        <v>0</v>
      </c>
      <c r="O245" s="67">
        <v>0</v>
      </c>
      <c r="P245" s="67">
        <f>ROUND(E245*O245,2)</f>
        <v>0</v>
      </c>
      <c r="Q245" s="67">
        <v>0</v>
      </c>
      <c r="R245" s="67">
        <f>ROUND(E245*Q245,2)</f>
        <v>0</v>
      </c>
      <c r="S245" s="67"/>
      <c r="T245" s="67" t="s">
        <v>63</v>
      </c>
      <c r="U245" s="71" t="s">
        <v>57</v>
      </c>
      <c r="V245" s="31">
        <v>0</v>
      </c>
      <c r="W245" s="31">
        <f>ROUND(E245*V245,2)</f>
        <v>0</v>
      </c>
      <c r="X245" s="31"/>
      <c r="Y245" s="21">
        <f>J245</f>
        <v>0</v>
      </c>
      <c r="Z245" s="21">
        <f>L245</f>
        <v>0</v>
      </c>
      <c r="AA245" s="21">
        <f>N245</f>
        <v>0</v>
      </c>
      <c r="AB245" s="21">
        <f>P245</f>
        <v>0</v>
      </c>
      <c r="AC245" s="21">
        <f>R245</f>
        <v>0</v>
      </c>
      <c r="AD245" s="21">
        <f>W245</f>
        <v>0</v>
      </c>
      <c r="AE245" s="18"/>
      <c r="AF245" s="21">
        <f>G245</f>
        <v>0</v>
      </c>
      <c r="AG245" s="18" t="s">
        <v>525</v>
      </c>
      <c r="AH245" s="18"/>
      <c r="AI245" s="18"/>
      <c r="AJ245" s="18"/>
      <c r="AK245" s="18"/>
      <c r="AL245" s="18"/>
      <c r="AM245" s="18"/>
      <c r="AN245" s="18"/>
      <c r="AO245" s="18"/>
      <c r="AP245" s="18"/>
      <c r="AQ245" s="18"/>
      <c r="AR245" s="18"/>
      <c r="AS245" s="18"/>
      <c r="AT245" s="18"/>
      <c r="AU245" s="18"/>
      <c r="AV245" s="18"/>
      <c r="AW245" s="18"/>
      <c r="AX245" s="18"/>
      <c r="AY245" s="18"/>
      <c r="AZ245" s="18"/>
      <c r="BA245" s="18"/>
      <c r="BB245" s="18"/>
      <c r="BC245" s="18"/>
      <c r="BD245" s="18"/>
      <c r="BE245" s="18"/>
      <c r="BF245" s="18"/>
      <c r="BG245" s="18"/>
      <c r="BH245" s="18"/>
    </row>
    <row r="246" spans="1:60" outlineLevel="3" x14ac:dyDescent="0.2">
      <c r="A246" s="52">
        <v>224</v>
      </c>
      <c r="B246" s="53" t="s">
        <v>530</v>
      </c>
      <c r="C246" s="77" t="s">
        <v>531</v>
      </c>
      <c r="D246" s="54" t="s">
        <v>532</v>
      </c>
      <c r="E246" s="55">
        <v>20</v>
      </c>
      <c r="F246" s="56"/>
      <c r="G246" s="57">
        <f>ROUND(E246*F246,2)</f>
        <v>0</v>
      </c>
      <c r="H246" s="58" t="s">
        <v>51</v>
      </c>
      <c r="I246" s="59"/>
      <c r="J246" s="60">
        <f>ROUND(E246*I246,2)</f>
        <v>0</v>
      </c>
      <c r="K246" s="56"/>
      <c r="L246" s="57">
        <f>ROUND(E246*K246,2)</f>
        <v>0</v>
      </c>
      <c r="M246" s="57">
        <v>21</v>
      </c>
      <c r="N246" s="57">
        <f>G246*(1+M246/100)</f>
        <v>0</v>
      </c>
      <c r="O246" s="57">
        <v>0</v>
      </c>
      <c r="P246" s="57">
        <f>ROUND(E246*O246,2)</f>
        <v>0</v>
      </c>
      <c r="Q246" s="57">
        <v>0</v>
      </c>
      <c r="R246" s="57">
        <f>ROUND(E246*Q246,2)</f>
        <v>0</v>
      </c>
      <c r="S246" s="57"/>
      <c r="T246" s="57" t="s">
        <v>52</v>
      </c>
      <c r="U246" s="61" t="s">
        <v>57</v>
      </c>
      <c r="V246" s="31">
        <v>0</v>
      </c>
      <c r="W246" s="31">
        <f>ROUND(E246*V246,2)</f>
        <v>0</v>
      </c>
      <c r="X246" s="31"/>
      <c r="Y246" s="21">
        <f>J246</f>
        <v>0</v>
      </c>
      <c r="Z246" s="21">
        <f>L246</f>
        <v>0</v>
      </c>
      <c r="AA246" s="21">
        <f>N246</f>
        <v>0</v>
      </c>
      <c r="AB246" s="21">
        <f>P246</f>
        <v>0</v>
      </c>
      <c r="AC246" s="21">
        <f>R246</f>
        <v>0</v>
      </c>
      <c r="AD246" s="21">
        <f>W246</f>
        <v>0</v>
      </c>
      <c r="AE246" s="18"/>
      <c r="AF246" s="21">
        <f>G246</f>
        <v>0</v>
      </c>
      <c r="AG246" s="18" t="s">
        <v>525</v>
      </c>
      <c r="AH246" s="18"/>
      <c r="AI246" s="18"/>
      <c r="AJ246" s="18"/>
      <c r="AK246" s="18"/>
      <c r="AL246" s="18"/>
      <c r="AM246" s="18"/>
      <c r="AN246" s="18"/>
      <c r="AO246" s="18"/>
      <c r="AP246" s="18"/>
      <c r="AQ246" s="18"/>
      <c r="AR246" s="18"/>
      <c r="AS246" s="18"/>
      <c r="AT246" s="18"/>
      <c r="AU246" s="18"/>
      <c r="AV246" s="18"/>
      <c r="AW246" s="18"/>
      <c r="AX246" s="18"/>
      <c r="AY246" s="18"/>
      <c r="AZ246" s="18"/>
      <c r="BA246" s="18"/>
      <c r="BB246" s="18"/>
      <c r="BC246" s="18"/>
      <c r="BD246" s="18"/>
      <c r="BE246" s="18"/>
      <c r="BF246" s="18"/>
      <c r="BG246" s="18"/>
      <c r="BH246" s="18"/>
    </row>
    <row r="247" spans="1:60" ht="22.5" outlineLevel="3" x14ac:dyDescent="0.2">
      <c r="A247" s="29"/>
      <c r="B247" s="30"/>
      <c r="C247" s="94" t="s">
        <v>533</v>
      </c>
      <c r="D247" s="95"/>
      <c r="E247" s="95"/>
      <c r="F247" s="95"/>
      <c r="G247" s="95"/>
      <c r="H247" s="32"/>
      <c r="I247" s="33"/>
      <c r="J247" s="33"/>
      <c r="K247" s="31"/>
      <c r="L247" s="31"/>
      <c r="M247" s="31"/>
      <c r="N247" s="31"/>
      <c r="O247" s="31"/>
      <c r="P247" s="31"/>
      <c r="Q247" s="31"/>
      <c r="R247" s="31"/>
      <c r="S247" s="31"/>
      <c r="T247" s="31"/>
      <c r="U247" s="31"/>
      <c r="V247" s="31"/>
      <c r="W247" s="31"/>
      <c r="X247" s="31"/>
      <c r="Y247" s="18"/>
      <c r="Z247" s="18"/>
      <c r="AA247" s="18"/>
      <c r="AB247" s="18"/>
      <c r="AC247" s="18"/>
      <c r="AD247" s="18"/>
      <c r="AE247" s="18"/>
      <c r="AF247" s="18"/>
      <c r="AG247" s="18" t="s">
        <v>423</v>
      </c>
      <c r="AH247" s="18"/>
      <c r="AI247" s="18"/>
      <c r="AJ247" s="18"/>
      <c r="AK247" s="18"/>
      <c r="AL247" s="18"/>
      <c r="AM247" s="18"/>
      <c r="AN247" s="18"/>
      <c r="AO247" s="18"/>
      <c r="AP247" s="18"/>
      <c r="AQ247" s="18"/>
      <c r="AR247" s="18"/>
      <c r="AS247" s="18"/>
      <c r="AT247" s="18"/>
      <c r="AU247" s="18"/>
      <c r="AV247" s="18"/>
      <c r="AW247" s="18"/>
      <c r="AX247" s="18"/>
      <c r="AY247" s="18"/>
      <c r="AZ247" s="18"/>
      <c r="BA247" s="72" t="str">
        <f>C247</f>
        <v>Náklady na vyhotovení dokumentace skutečného provedení stavby a její předání objednateli v požadované formě a požadovaném počtu.</v>
      </c>
      <c r="BB247" s="18"/>
      <c r="BC247" s="18"/>
      <c r="BD247" s="18"/>
      <c r="BE247" s="18"/>
      <c r="BF247" s="18"/>
      <c r="BG247" s="18"/>
      <c r="BH247" s="18"/>
    </row>
    <row r="248" spans="1:60" outlineLevel="3" x14ac:dyDescent="0.2">
      <c r="A248" s="62">
        <v>225</v>
      </c>
      <c r="B248" s="63" t="s">
        <v>534</v>
      </c>
      <c r="C248" s="76" t="s">
        <v>535</v>
      </c>
      <c r="D248" s="64" t="s">
        <v>536</v>
      </c>
      <c r="E248" s="65">
        <v>3.5</v>
      </c>
      <c r="F248" s="66"/>
      <c r="G248" s="67">
        <f>ROUND(E248*F248,2)</f>
        <v>0</v>
      </c>
      <c r="H248" s="68" t="s">
        <v>51</v>
      </c>
      <c r="I248" s="69"/>
      <c r="J248" s="70">
        <f>ROUND(E248*I248,2)</f>
        <v>0</v>
      </c>
      <c r="K248" s="66"/>
      <c r="L248" s="67">
        <f>ROUND(E248*K248,2)</f>
        <v>0</v>
      </c>
      <c r="M248" s="67">
        <v>21</v>
      </c>
      <c r="N248" s="67">
        <f>G248*(1+M248/100)</f>
        <v>0</v>
      </c>
      <c r="O248" s="67">
        <v>0</v>
      </c>
      <c r="P248" s="67">
        <f>ROUND(E248*O248,2)</f>
        <v>0</v>
      </c>
      <c r="Q248" s="67">
        <v>0</v>
      </c>
      <c r="R248" s="67">
        <f>ROUND(E248*Q248,2)</f>
        <v>0</v>
      </c>
      <c r="S248" s="67"/>
      <c r="T248" s="67" t="s">
        <v>63</v>
      </c>
      <c r="U248" s="71" t="s">
        <v>57</v>
      </c>
      <c r="V248" s="31">
        <v>0</v>
      </c>
      <c r="W248" s="31">
        <f>ROUND(E248*V248,2)</f>
        <v>0</v>
      </c>
      <c r="X248" s="31"/>
      <c r="Y248" s="21">
        <f>J248</f>
        <v>0</v>
      </c>
      <c r="Z248" s="21">
        <f>L248</f>
        <v>0</v>
      </c>
      <c r="AA248" s="21">
        <f>N248</f>
        <v>0</v>
      </c>
      <c r="AB248" s="21">
        <f>P248</f>
        <v>0</v>
      </c>
      <c r="AC248" s="21">
        <f>R248</f>
        <v>0</v>
      </c>
      <c r="AD248" s="21">
        <f>W248</f>
        <v>0</v>
      </c>
      <c r="AE248" s="18"/>
      <c r="AF248" s="21">
        <f>G248</f>
        <v>0</v>
      </c>
      <c r="AG248" s="18" t="s">
        <v>525</v>
      </c>
      <c r="AH248" s="18"/>
      <c r="AI248" s="18"/>
      <c r="AJ248" s="18"/>
      <c r="AK248" s="18"/>
      <c r="AL248" s="18"/>
      <c r="AM248" s="18"/>
      <c r="AN248" s="18"/>
      <c r="AO248" s="18"/>
      <c r="AP248" s="18"/>
      <c r="AQ248" s="18"/>
      <c r="AR248" s="18"/>
      <c r="AS248" s="18"/>
      <c r="AT248" s="18"/>
      <c r="AU248" s="18"/>
      <c r="AV248" s="18"/>
      <c r="AW248" s="18"/>
      <c r="AX248" s="18"/>
      <c r="AY248" s="18"/>
      <c r="AZ248" s="18"/>
      <c r="BA248" s="18"/>
      <c r="BB248" s="18"/>
      <c r="BC248" s="18"/>
      <c r="BD248" s="18"/>
      <c r="BE248" s="18"/>
      <c r="BF248" s="18"/>
      <c r="BG248" s="18"/>
      <c r="BH248" s="18"/>
    </row>
    <row r="249" spans="1:60" outlineLevel="3" x14ac:dyDescent="0.2">
      <c r="A249" s="62">
        <v>226</v>
      </c>
      <c r="B249" s="63" t="s">
        <v>537</v>
      </c>
      <c r="C249" s="76" t="s">
        <v>538</v>
      </c>
      <c r="D249" s="64" t="s">
        <v>532</v>
      </c>
      <c r="E249" s="65">
        <v>24</v>
      </c>
      <c r="F249" s="66"/>
      <c r="G249" s="67">
        <f>ROUND(E249*F249,2)</f>
        <v>0</v>
      </c>
      <c r="H249" s="68" t="s">
        <v>51</v>
      </c>
      <c r="I249" s="69"/>
      <c r="J249" s="70">
        <f>ROUND(E249*I249,2)</f>
        <v>0</v>
      </c>
      <c r="K249" s="66"/>
      <c r="L249" s="67">
        <f>ROUND(E249*K249,2)</f>
        <v>0</v>
      </c>
      <c r="M249" s="67">
        <v>21</v>
      </c>
      <c r="N249" s="67">
        <f>G249*(1+M249/100)</f>
        <v>0</v>
      </c>
      <c r="O249" s="67">
        <v>0</v>
      </c>
      <c r="P249" s="67">
        <f>ROUND(E249*O249,2)</f>
        <v>0</v>
      </c>
      <c r="Q249" s="67">
        <v>0</v>
      </c>
      <c r="R249" s="67">
        <f>ROUND(E249*Q249,2)</f>
        <v>0</v>
      </c>
      <c r="S249" s="67"/>
      <c r="T249" s="67" t="s">
        <v>63</v>
      </c>
      <c r="U249" s="71" t="s">
        <v>57</v>
      </c>
      <c r="V249" s="31">
        <v>0</v>
      </c>
      <c r="W249" s="31">
        <f>ROUND(E249*V249,2)</f>
        <v>0</v>
      </c>
      <c r="X249" s="31"/>
      <c r="Y249" s="21">
        <f>J249</f>
        <v>0</v>
      </c>
      <c r="Z249" s="21">
        <f>L249</f>
        <v>0</v>
      </c>
      <c r="AA249" s="21">
        <f>N249</f>
        <v>0</v>
      </c>
      <c r="AB249" s="21">
        <f>P249</f>
        <v>0</v>
      </c>
      <c r="AC249" s="21">
        <f>R249</f>
        <v>0</v>
      </c>
      <c r="AD249" s="21">
        <f>W249</f>
        <v>0</v>
      </c>
      <c r="AE249" s="18"/>
      <c r="AF249" s="21">
        <f>G249</f>
        <v>0</v>
      </c>
      <c r="AG249" s="18" t="s">
        <v>525</v>
      </c>
      <c r="AH249" s="18"/>
      <c r="AI249" s="18"/>
      <c r="AJ249" s="18"/>
      <c r="AK249" s="18"/>
      <c r="AL249" s="18"/>
      <c r="AM249" s="18"/>
      <c r="AN249" s="18"/>
      <c r="AO249" s="18"/>
      <c r="AP249" s="18"/>
      <c r="AQ249" s="18"/>
      <c r="AR249" s="18"/>
      <c r="AS249" s="18"/>
      <c r="AT249" s="18"/>
      <c r="AU249" s="18"/>
      <c r="AV249" s="18"/>
      <c r="AW249" s="18"/>
      <c r="AX249" s="18"/>
      <c r="AY249" s="18"/>
      <c r="AZ249" s="18"/>
      <c r="BA249" s="18"/>
      <c r="BB249" s="18"/>
      <c r="BC249" s="18"/>
      <c r="BD249" s="18"/>
      <c r="BE249" s="18"/>
      <c r="BF249" s="18"/>
      <c r="BG249" s="18"/>
      <c r="BH249" s="18"/>
    </row>
    <row r="250" spans="1:60" outlineLevel="3" x14ac:dyDescent="0.2">
      <c r="A250" s="62">
        <v>227</v>
      </c>
      <c r="B250" s="63" t="s">
        <v>539</v>
      </c>
      <c r="C250" s="76" t="s">
        <v>540</v>
      </c>
      <c r="D250" s="64" t="s">
        <v>62</v>
      </c>
      <c r="E250" s="65">
        <v>1</v>
      </c>
      <c r="F250" s="66"/>
      <c r="G250" s="67">
        <f>ROUND(E250*F250,2)</f>
        <v>0</v>
      </c>
      <c r="H250" s="68" t="s">
        <v>51</v>
      </c>
      <c r="I250" s="69"/>
      <c r="J250" s="70">
        <f>ROUND(E250*I250,2)</f>
        <v>0</v>
      </c>
      <c r="K250" s="66"/>
      <c r="L250" s="67">
        <f>ROUND(E250*K250,2)</f>
        <v>0</v>
      </c>
      <c r="M250" s="67">
        <v>21</v>
      </c>
      <c r="N250" s="67">
        <f>G250*(1+M250/100)</f>
        <v>0</v>
      </c>
      <c r="O250" s="67">
        <v>0</v>
      </c>
      <c r="P250" s="67">
        <f>ROUND(E250*O250,2)</f>
        <v>0</v>
      </c>
      <c r="Q250" s="67">
        <v>0</v>
      </c>
      <c r="R250" s="67">
        <f>ROUND(E250*Q250,2)</f>
        <v>0</v>
      </c>
      <c r="S250" s="67"/>
      <c r="T250" s="67" t="s">
        <v>63</v>
      </c>
      <c r="U250" s="71" t="s">
        <v>57</v>
      </c>
      <c r="V250" s="31">
        <v>0</v>
      </c>
      <c r="W250" s="31">
        <f>ROUND(E250*V250,2)</f>
        <v>0</v>
      </c>
      <c r="X250" s="31"/>
      <c r="Y250" s="21">
        <f>J250</f>
        <v>0</v>
      </c>
      <c r="Z250" s="21">
        <f>L250</f>
        <v>0</v>
      </c>
      <c r="AA250" s="21">
        <f>N250</f>
        <v>0</v>
      </c>
      <c r="AB250" s="21">
        <f>P250</f>
        <v>0</v>
      </c>
      <c r="AC250" s="21">
        <f>R250</f>
        <v>0</v>
      </c>
      <c r="AD250" s="21">
        <f>W250</f>
        <v>0</v>
      </c>
      <c r="AE250" s="18"/>
      <c r="AF250" s="21">
        <f>G250</f>
        <v>0</v>
      </c>
      <c r="AG250" s="18" t="s">
        <v>525</v>
      </c>
      <c r="AH250" s="18"/>
      <c r="AI250" s="18"/>
      <c r="AJ250" s="18"/>
      <c r="AK250" s="18"/>
      <c r="AL250" s="18"/>
      <c r="AM250" s="18"/>
      <c r="AN250" s="18"/>
      <c r="AO250" s="18"/>
      <c r="AP250" s="18"/>
      <c r="AQ250" s="18"/>
      <c r="AR250" s="18"/>
      <c r="AS250" s="18"/>
      <c r="AT250" s="18"/>
      <c r="AU250" s="18"/>
      <c r="AV250" s="18"/>
      <c r="AW250" s="18"/>
      <c r="AX250" s="18"/>
      <c r="AY250" s="18"/>
      <c r="AZ250" s="18"/>
      <c r="BA250" s="18"/>
      <c r="BB250" s="18"/>
      <c r="BC250" s="18"/>
      <c r="BD250" s="18"/>
      <c r="BE250" s="18"/>
      <c r="BF250" s="18"/>
      <c r="BG250" s="18"/>
      <c r="BH250" s="18"/>
    </row>
    <row r="251" spans="1:60" outlineLevel="3" x14ac:dyDescent="0.2">
      <c r="A251" s="52">
        <v>229</v>
      </c>
      <c r="B251" s="53" t="s">
        <v>541</v>
      </c>
      <c r="C251" s="77" t="s">
        <v>542</v>
      </c>
      <c r="D251" s="54" t="s">
        <v>62</v>
      </c>
      <c r="E251" s="55">
        <v>1</v>
      </c>
      <c r="F251" s="56"/>
      <c r="G251" s="57">
        <f>ROUND(E251*F251,2)</f>
        <v>0</v>
      </c>
      <c r="H251" s="58" t="s">
        <v>51</v>
      </c>
      <c r="I251" s="59"/>
      <c r="J251" s="60">
        <f>ROUND(E251*I251,2)</f>
        <v>0</v>
      </c>
      <c r="K251" s="56"/>
      <c r="L251" s="57">
        <f>ROUND(E251*K251,2)</f>
        <v>0</v>
      </c>
      <c r="M251" s="57">
        <v>21</v>
      </c>
      <c r="N251" s="57">
        <f>G251*(1+M251/100)</f>
        <v>0</v>
      </c>
      <c r="O251" s="57">
        <v>5.9200000000000008E-3</v>
      </c>
      <c r="P251" s="57">
        <f>ROUND(E251*O251,2)</f>
        <v>0.01</v>
      </c>
      <c r="Q251" s="57">
        <v>0</v>
      </c>
      <c r="R251" s="57">
        <f>ROUND(E251*Q251,2)</f>
        <v>0</v>
      </c>
      <c r="S251" s="57"/>
      <c r="T251" s="57" t="s">
        <v>63</v>
      </c>
      <c r="U251" s="61" t="s">
        <v>57</v>
      </c>
      <c r="V251" s="31">
        <v>0.26</v>
      </c>
      <c r="W251" s="31">
        <f>ROUND(E251*V251,2)</f>
        <v>0.26</v>
      </c>
      <c r="X251" s="31"/>
      <c r="Y251" s="21">
        <f>J251</f>
        <v>0</v>
      </c>
      <c r="Z251" s="21">
        <f>L251</f>
        <v>0</v>
      </c>
      <c r="AA251" s="21">
        <f>N251</f>
        <v>0</v>
      </c>
      <c r="AB251" s="21">
        <f>P251</f>
        <v>0.01</v>
      </c>
      <c r="AC251" s="21">
        <f>R251</f>
        <v>0</v>
      </c>
      <c r="AD251" s="21">
        <f>W251</f>
        <v>0.26</v>
      </c>
      <c r="AE251" s="18"/>
      <c r="AF251" s="21">
        <f>G251</f>
        <v>0</v>
      </c>
      <c r="AG251" s="18" t="s">
        <v>525</v>
      </c>
      <c r="AH251" s="18"/>
      <c r="AI251" s="18"/>
      <c r="AJ251" s="18"/>
      <c r="AK251" s="18"/>
      <c r="AL251" s="18"/>
      <c r="AM251" s="18"/>
      <c r="AN251" s="18"/>
      <c r="AO251" s="18"/>
      <c r="AP251" s="18"/>
      <c r="AQ251" s="18"/>
      <c r="AR251" s="18"/>
      <c r="AS251" s="18"/>
      <c r="AT251" s="18"/>
      <c r="AU251" s="18"/>
      <c r="AV251" s="18"/>
      <c r="AW251" s="18"/>
      <c r="AX251" s="18"/>
      <c r="AY251" s="18"/>
      <c r="AZ251" s="18"/>
      <c r="BA251" s="18"/>
      <c r="BB251" s="18"/>
      <c r="BC251" s="18"/>
      <c r="BD251" s="18"/>
      <c r="BE251" s="18"/>
      <c r="BF251" s="18"/>
      <c r="BG251" s="18"/>
      <c r="BH251" s="18"/>
    </row>
    <row r="252" spans="1:60" x14ac:dyDescent="0.2">
      <c r="A252" s="1"/>
      <c r="B252" s="2"/>
      <c r="C252" s="78"/>
      <c r="D252" s="4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AE252">
        <v>15</v>
      </c>
      <c r="AF252">
        <v>21</v>
      </c>
    </row>
    <row r="253" spans="1:60" x14ac:dyDescent="0.2">
      <c r="A253" s="25"/>
      <c r="B253" s="26" t="s">
        <v>4</v>
      </c>
      <c r="C253" s="79"/>
      <c r="D253" s="27"/>
      <c r="E253" s="28"/>
      <c r="F253" s="28"/>
      <c r="G253" s="73">
        <f>G8</f>
        <v>0</v>
      </c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AE253">
        <f>SUMIF(M7:M251,AE252,G7:G251)</f>
        <v>0</v>
      </c>
      <c r="AF253">
        <f>SUMIF(M7:M251,AF252,G7:G251)</f>
        <v>0</v>
      </c>
      <c r="AG253" t="s">
        <v>543</v>
      </c>
    </row>
    <row r="254" spans="1:60" x14ac:dyDescent="0.2">
      <c r="A254" s="1"/>
      <c r="B254" s="2"/>
      <c r="C254" s="78"/>
      <c r="D254" s="4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60" x14ac:dyDescent="0.2">
      <c r="A255" s="1"/>
      <c r="B255" s="2"/>
      <c r="C255" s="78"/>
      <c r="D255" s="4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60" x14ac:dyDescent="0.2">
      <c r="A256" s="92" t="s">
        <v>544</v>
      </c>
      <c r="B256" s="92"/>
      <c r="C256" s="93"/>
      <c r="D256" s="4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33" x14ac:dyDescent="0.2">
      <c r="A257" s="98"/>
      <c r="B257" s="99"/>
      <c r="C257" s="100"/>
      <c r="D257" s="99"/>
      <c r="E257" s="99"/>
      <c r="F257" s="99"/>
      <c r="G257" s="10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AG257" t="s">
        <v>545</v>
      </c>
    </row>
    <row r="258" spans="1:33" x14ac:dyDescent="0.2">
      <c r="A258" s="102"/>
      <c r="B258" s="103"/>
      <c r="C258" s="104"/>
      <c r="D258" s="103"/>
      <c r="E258" s="103"/>
      <c r="F258" s="103"/>
      <c r="G258" s="105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33" x14ac:dyDescent="0.2">
      <c r="A259" s="102"/>
      <c r="B259" s="103"/>
      <c r="C259" s="104"/>
      <c r="D259" s="103"/>
      <c r="E259" s="103"/>
      <c r="F259" s="103"/>
      <c r="G259" s="105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33" x14ac:dyDescent="0.2">
      <c r="A260" s="102"/>
      <c r="B260" s="103"/>
      <c r="C260" s="104"/>
      <c r="D260" s="103"/>
      <c r="E260" s="103"/>
      <c r="F260" s="103"/>
      <c r="G260" s="105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33" x14ac:dyDescent="0.2">
      <c r="A261" s="106"/>
      <c r="B261" s="107"/>
      <c r="C261" s="108"/>
      <c r="D261" s="107"/>
      <c r="E261" s="107"/>
      <c r="F261" s="107"/>
      <c r="G261" s="109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33" x14ac:dyDescent="0.2">
      <c r="A262" s="1"/>
      <c r="B262" s="2"/>
      <c r="C262" s="78"/>
      <c r="D262" s="4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33" x14ac:dyDescent="0.2">
      <c r="C263" s="80"/>
      <c r="D263" s="9"/>
      <c r="AG263" t="s">
        <v>546</v>
      </c>
    </row>
    <row r="264" spans="1:33" x14ac:dyDescent="0.2">
      <c r="D264" s="9"/>
    </row>
    <row r="265" spans="1:33" x14ac:dyDescent="0.2">
      <c r="D265" s="9"/>
    </row>
    <row r="266" spans="1:33" x14ac:dyDescent="0.2">
      <c r="D266" s="9"/>
    </row>
    <row r="267" spans="1:33" x14ac:dyDescent="0.2">
      <c r="D267" s="9"/>
    </row>
    <row r="268" spans="1:33" x14ac:dyDescent="0.2">
      <c r="D268" s="9"/>
    </row>
    <row r="269" spans="1:33" x14ac:dyDescent="0.2">
      <c r="D269" s="9"/>
    </row>
    <row r="270" spans="1:33" x14ac:dyDescent="0.2">
      <c r="D270" s="9"/>
    </row>
    <row r="271" spans="1:33" x14ac:dyDescent="0.2">
      <c r="D271" s="9"/>
    </row>
    <row r="272" spans="1:33" x14ac:dyDescent="0.2">
      <c r="D272" s="9"/>
    </row>
    <row r="273" spans="4:4" x14ac:dyDescent="0.2">
      <c r="D273" s="9"/>
    </row>
    <row r="274" spans="4:4" x14ac:dyDescent="0.2">
      <c r="D274" s="9"/>
    </row>
    <row r="275" spans="4:4" x14ac:dyDescent="0.2">
      <c r="D275" s="9"/>
    </row>
    <row r="276" spans="4:4" x14ac:dyDescent="0.2">
      <c r="D276" s="9"/>
    </row>
    <row r="277" spans="4:4" x14ac:dyDescent="0.2">
      <c r="D277" s="9"/>
    </row>
    <row r="278" spans="4:4" x14ac:dyDescent="0.2">
      <c r="D278" s="9"/>
    </row>
    <row r="279" spans="4:4" x14ac:dyDescent="0.2">
      <c r="D279" s="9"/>
    </row>
    <row r="280" spans="4:4" x14ac:dyDescent="0.2">
      <c r="D280" s="9"/>
    </row>
    <row r="281" spans="4:4" x14ac:dyDescent="0.2">
      <c r="D281" s="9"/>
    </row>
    <row r="282" spans="4:4" x14ac:dyDescent="0.2">
      <c r="D282" s="9"/>
    </row>
    <row r="283" spans="4:4" x14ac:dyDescent="0.2">
      <c r="D283" s="9"/>
    </row>
    <row r="284" spans="4:4" x14ac:dyDescent="0.2">
      <c r="D284" s="9"/>
    </row>
    <row r="285" spans="4:4" x14ac:dyDescent="0.2">
      <c r="D285" s="9"/>
    </row>
    <row r="286" spans="4:4" x14ac:dyDescent="0.2">
      <c r="D286" s="9"/>
    </row>
    <row r="287" spans="4:4" x14ac:dyDescent="0.2">
      <c r="D287" s="9"/>
    </row>
    <row r="288" spans="4:4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  <row r="4907" spans="4:4" x14ac:dyDescent="0.2">
      <c r="D4907" s="9"/>
    </row>
    <row r="4908" spans="4:4" x14ac:dyDescent="0.2">
      <c r="D4908" s="9"/>
    </row>
    <row r="4909" spans="4:4" x14ac:dyDescent="0.2">
      <c r="D4909" s="9"/>
    </row>
    <row r="4910" spans="4:4" x14ac:dyDescent="0.2">
      <c r="D4910" s="9"/>
    </row>
    <row r="4911" spans="4:4" x14ac:dyDescent="0.2">
      <c r="D4911" s="9"/>
    </row>
    <row r="4912" spans="4:4" x14ac:dyDescent="0.2">
      <c r="D4912" s="9"/>
    </row>
    <row r="4913" spans="4:4" x14ac:dyDescent="0.2">
      <c r="D4913" s="9"/>
    </row>
    <row r="4914" spans="4:4" x14ac:dyDescent="0.2">
      <c r="D4914" s="9"/>
    </row>
    <row r="4915" spans="4:4" x14ac:dyDescent="0.2">
      <c r="D4915" s="9"/>
    </row>
    <row r="4916" spans="4:4" x14ac:dyDescent="0.2">
      <c r="D4916" s="9"/>
    </row>
    <row r="4917" spans="4:4" x14ac:dyDescent="0.2">
      <c r="D4917" s="9"/>
    </row>
    <row r="4918" spans="4:4" x14ac:dyDescent="0.2">
      <c r="D4918" s="9"/>
    </row>
    <row r="4919" spans="4:4" x14ac:dyDescent="0.2">
      <c r="D4919" s="9"/>
    </row>
    <row r="4920" spans="4:4" x14ac:dyDescent="0.2">
      <c r="D4920" s="9"/>
    </row>
    <row r="4921" spans="4:4" x14ac:dyDescent="0.2">
      <c r="D4921" s="9"/>
    </row>
    <row r="4922" spans="4:4" x14ac:dyDescent="0.2">
      <c r="D4922" s="9"/>
    </row>
    <row r="4923" spans="4:4" x14ac:dyDescent="0.2">
      <c r="D4923" s="9"/>
    </row>
    <row r="4924" spans="4:4" x14ac:dyDescent="0.2">
      <c r="D4924" s="9"/>
    </row>
    <row r="4925" spans="4:4" x14ac:dyDescent="0.2">
      <c r="D4925" s="9"/>
    </row>
    <row r="4926" spans="4:4" x14ac:dyDescent="0.2">
      <c r="D4926" s="9"/>
    </row>
    <row r="4927" spans="4:4" x14ac:dyDescent="0.2">
      <c r="D4927" s="9"/>
    </row>
    <row r="4928" spans="4:4" x14ac:dyDescent="0.2">
      <c r="D4928" s="9"/>
    </row>
    <row r="4929" spans="4:4" x14ac:dyDescent="0.2">
      <c r="D4929" s="9"/>
    </row>
    <row r="4930" spans="4:4" x14ac:dyDescent="0.2">
      <c r="D4930" s="9"/>
    </row>
    <row r="4931" spans="4:4" x14ac:dyDescent="0.2">
      <c r="D4931" s="9"/>
    </row>
    <row r="4932" spans="4:4" x14ac:dyDescent="0.2">
      <c r="D4932" s="9"/>
    </row>
    <row r="4933" spans="4:4" x14ac:dyDescent="0.2">
      <c r="D4933" s="9"/>
    </row>
    <row r="4934" spans="4:4" x14ac:dyDescent="0.2">
      <c r="D4934" s="9"/>
    </row>
    <row r="4935" spans="4:4" x14ac:dyDescent="0.2">
      <c r="D4935" s="9"/>
    </row>
    <row r="4936" spans="4:4" x14ac:dyDescent="0.2">
      <c r="D4936" s="9"/>
    </row>
    <row r="4937" spans="4:4" x14ac:dyDescent="0.2">
      <c r="D4937" s="9"/>
    </row>
    <row r="4938" spans="4:4" x14ac:dyDescent="0.2">
      <c r="D4938" s="9"/>
    </row>
    <row r="4939" spans="4:4" x14ac:dyDescent="0.2">
      <c r="D4939" s="9"/>
    </row>
    <row r="4940" spans="4:4" x14ac:dyDescent="0.2">
      <c r="D4940" s="9"/>
    </row>
    <row r="4941" spans="4:4" x14ac:dyDescent="0.2">
      <c r="D4941" s="9"/>
    </row>
    <row r="4942" spans="4:4" x14ac:dyDescent="0.2">
      <c r="D4942" s="9"/>
    </row>
    <row r="4943" spans="4:4" x14ac:dyDescent="0.2">
      <c r="D4943" s="9"/>
    </row>
    <row r="4944" spans="4:4" x14ac:dyDescent="0.2">
      <c r="D4944" s="9"/>
    </row>
    <row r="4945" spans="4:4" x14ac:dyDescent="0.2">
      <c r="D4945" s="9"/>
    </row>
    <row r="4946" spans="4:4" x14ac:dyDescent="0.2">
      <c r="D4946" s="9"/>
    </row>
    <row r="4947" spans="4:4" x14ac:dyDescent="0.2">
      <c r="D4947" s="9"/>
    </row>
    <row r="4948" spans="4:4" x14ac:dyDescent="0.2">
      <c r="D4948" s="9"/>
    </row>
    <row r="4949" spans="4:4" x14ac:dyDescent="0.2">
      <c r="D4949" s="9"/>
    </row>
    <row r="4950" spans="4:4" x14ac:dyDescent="0.2">
      <c r="D4950" s="9"/>
    </row>
    <row r="4951" spans="4:4" x14ac:dyDescent="0.2">
      <c r="D4951" s="9"/>
    </row>
    <row r="4952" spans="4:4" x14ac:dyDescent="0.2">
      <c r="D4952" s="9"/>
    </row>
    <row r="4953" spans="4:4" x14ac:dyDescent="0.2">
      <c r="D4953" s="9"/>
    </row>
    <row r="4954" spans="4:4" x14ac:dyDescent="0.2">
      <c r="D4954" s="9"/>
    </row>
    <row r="4955" spans="4:4" x14ac:dyDescent="0.2">
      <c r="D4955" s="9"/>
    </row>
    <row r="4956" spans="4:4" x14ac:dyDescent="0.2">
      <c r="D4956" s="9"/>
    </row>
    <row r="4957" spans="4:4" x14ac:dyDescent="0.2">
      <c r="D4957" s="9"/>
    </row>
    <row r="4958" spans="4:4" x14ac:dyDescent="0.2">
      <c r="D4958" s="9"/>
    </row>
    <row r="4959" spans="4:4" x14ac:dyDescent="0.2">
      <c r="D4959" s="9"/>
    </row>
    <row r="4960" spans="4:4" x14ac:dyDescent="0.2">
      <c r="D4960" s="9"/>
    </row>
    <row r="4961" spans="4:4" x14ac:dyDescent="0.2">
      <c r="D4961" s="9"/>
    </row>
    <row r="4962" spans="4:4" x14ac:dyDescent="0.2">
      <c r="D4962" s="9"/>
    </row>
    <row r="4963" spans="4:4" x14ac:dyDescent="0.2">
      <c r="D4963" s="9"/>
    </row>
    <row r="4964" spans="4:4" x14ac:dyDescent="0.2">
      <c r="D4964" s="9"/>
    </row>
    <row r="4965" spans="4:4" x14ac:dyDescent="0.2">
      <c r="D4965" s="9"/>
    </row>
    <row r="4966" spans="4:4" x14ac:dyDescent="0.2">
      <c r="D4966" s="9"/>
    </row>
    <row r="4967" spans="4:4" x14ac:dyDescent="0.2">
      <c r="D4967" s="9"/>
    </row>
    <row r="4968" spans="4:4" x14ac:dyDescent="0.2">
      <c r="D4968" s="9"/>
    </row>
    <row r="4969" spans="4:4" x14ac:dyDescent="0.2">
      <c r="D4969" s="9"/>
    </row>
    <row r="4970" spans="4:4" x14ac:dyDescent="0.2">
      <c r="D4970" s="9"/>
    </row>
    <row r="4971" spans="4:4" x14ac:dyDescent="0.2">
      <c r="D4971" s="9"/>
    </row>
    <row r="4972" spans="4:4" x14ac:dyDescent="0.2">
      <c r="D4972" s="9"/>
    </row>
    <row r="4973" spans="4:4" x14ac:dyDescent="0.2">
      <c r="D4973" s="9"/>
    </row>
    <row r="4974" spans="4:4" x14ac:dyDescent="0.2">
      <c r="D4974" s="9"/>
    </row>
    <row r="4975" spans="4:4" x14ac:dyDescent="0.2">
      <c r="D4975" s="9"/>
    </row>
    <row r="4976" spans="4:4" x14ac:dyDescent="0.2">
      <c r="D4976" s="9"/>
    </row>
    <row r="4977" spans="4:4" x14ac:dyDescent="0.2">
      <c r="D4977" s="9"/>
    </row>
    <row r="4978" spans="4:4" x14ac:dyDescent="0.2">
      <c r="D4978" s="9"/>
    </row>
    <row r="4979" spans="4:4" x14ac:dyDescent="0.2">
      <c r="D4979" s="9"/>
    </row>
    <row r="4980" spans="4:4" x14ac:dyDescent="0.2">
      <c r="D4980" s="9"/>
    </row>
    <row r="4981" spans="4:4" x14ac:dyDescent="0.2">
      <c r="D4981" s="9"/>
    </row>
    <row r="4982" spans="4:4" x14ac:dyDescent="0.2">
      <c r="D4982" s="9"/>
    </row>
    <row r="4983" spans="4:4" x14ac:dyDescent="0.2">
      <c r="D4983" s="9"/>
    </row>
    <row r="4984" spans="4:4" x14ac:dyDescent="0.2">
      <c r="D4984" s="9"/>
    </row>
    <row r="4985" spans="4:4" x14ac:dyDescent="0.2">
      <c r="D4985" s="9"/>
    </row>
    <row r="4986" spans="4:4" x14ac:dyDescent="0.2">
      <c r="D4986" s="9"/>
    </row>
    <row r="4987" spans="4:4" x14ac:dyDescent="0.2">
      <c r="D4987" s="9"/>
    </row>
    <row r="4988" spans="4:4" x14ac:dyDescent="0.2">
      <c r="D4988" s="9"/>
    </row>
    <row r="4989" spans="4:4" x14ac:dyDescent="0.2">
      <c r="D4989" s="9"/>
    </row>
    <row r="4990" spans="4:4" x14ac:dyDescent="0.2">
      <c r="D4990" s="9"/>
    </row>
    <row r="4991" spans="4:4" x14ac:dyDescent="0.2">
      <c r="D4991" s="9"/>
    </row>
    <row r="4992" spans="4:4" x14ac:dyDescent="0.2">
      <c r="D4992" s="9"/>
    </row>
    <row r="4993" spans="4:4" x14ac:dyDescent="0.2">
      <c r="D4993" s="9"/>
    </row>
    <row r="4994" spans="4:4" x14ac:dyDescent="0.2">
      <c r="D4994" s="9"/>
    </row>
    <row r="4995" spans="4:4" x14ac:dyDescent="0.2">
      <c r="D4995" s="9"/>
    </row>
    <row r="4996" spans="4:4" x14ac:dyDescent="0.2">
      <c r="D4996" s="9"/>
    </row>
    <row r="4997" spans="4:4" x14ac:dyDescent="0.2">
      <c r="D4997" s="9"/>
    </row>
    <row r="4998" spans="4:4" x14ac:dyDescent="0.2">
      <c r="D4998" s="9"/>
    </row>
    <row r="4999" spans="4:4" x14ac:dyDescent="0.2">
      <c r="D4999" s="9"/>
    </row>
    <row r="5000" spans="4:4" x14ac:dyDescent="0.2">
      <c r="D5000" s="9"/>
    </row>
  </sheetData>
  <sheetProtection sheet="1" objects="1" scenarios="1"/>
  <mergeCells count="17">
    <mergeCell ref="A257:G261"/>
    <mergeCell ref="C188:G188"/>
    <mergeCell ref="C189:G189"/>
    <mergeCell ref="C190:G190"/>
    <mergeCell ref="C191:G191"/>
    <mergeCell ref="A1:G1"/>
    <mergeCell ref="C2:G2"/>
    <mergeCell ref="C3:G3"/>
    <mergeCell ref="C4:G4"/>
    <mergeCell ref="A256:C256"/>
    <mergeCell ref="C247:G247"/>
    <mergeCell ref="C192:G192"/>
    <mergeCell ref="C193:G193"/>
    <mergeCell ref="C194:G194"/>
    <mergeCell ref="C195:G195"/>
    <mergeCell ref="C196:G196"/>
    <mergeCell ref="C197:G19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U61" sqref="U61"/>
    </sheetView>
  </sheetViews>
  <sheetFormatPr defaultRowHeight="12.75" outlineLevelRow="3" x14ac:dyDescent="0.2"/>
  <cols>
    <col min="1" max="1" width="3.42578125" customWidth="1"/>
    <col min="2" max="2" width="9.7109375" style="8" customWidth="1"/>
    <col min="3" max="3" width="38.28515625" style="8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8" width="4.7109375" customWidth="1"/>
    <col min="9" max="19" width="0" hidden="1" customWidth="1"/>
    <col min="20" max="20" width="9.28515625" customWidth="1"/>
    <col min="22" max="41" width="0" hidden="1" customWidth="1"/>
    <col min="53" max="53" width="73.7109375" customWidth="1"/>
  </cols>
  <sheetData>
    <row r="1" spans="1:60" ht="15.75" customHeight="1" x14ac:dyDescent="0.25">
      <c r="A1" s="85" t="s">
        <v>0</v>
      </c>
      <c r="B1" s="85"/>
      <c r="C1" s="85"/>
      <c r="D1" s="85"/>
      <c r="E1" s="85"/>
      <c r="F1" s="85"/>
      <c r="G1" s="85"/>
      <c r="I1" s="19"/>
      <c r="J1" s="19"/>
      <c r="AG1" t="s">
        <v>21</v>
      </c>
    </row>
    <row r="2" spans="1:60" ht="25.15" customHeight="1" x14ac:dyDescent="0.2">
      <c r="A2" s="10" t="s">
        <v>1</v>
      </c>
      <c r="B2" s="6" t="s">
        <v>7</v>
      </c>
      <c r="C2" s="86" t="s">
        <v>8</v>
      </c>
      <c r="D2" s="87"/>
      <c r="E2" s="87"/>
      <c r="F2" s="87"/>
      <c r="G2" s="88"/>
      <c r="I2" s="19"/>
      <c r="J2" s="19"/>
      <c r="AG2" t="s">
        <v>22</v>
      </c>
    </row>
    <row r="3" spans="1:60" ht="25.15" customHeight="1" x14ac:dyDescent="0.2">
      <c r="A3" s="10" t="s">
        <v>2</v>
      </c>
      <c r="B3" s="6" t="s">
        <v>9</v>
      </c>
      <c r="C3" s="86" t="s">
        <v>10</v>
      </c>
      <c r="D3" s="87"/>
      <c r="E3" s="87"/>
      <c r="F3" s="87"/>
      <c r="G3" s="88"/>
      <c r="I3" s="19"/>
      <c r="J3" s="19"/>
      <c r="AC3" s="8" t="s">
        <v>22</v>
      </c>
      <c r="AG3" t="s">
        <v>23</v>
      </c>
    </row>
    <row r="4" spans="1:60" ht="25.15" customHeight="1" x14ac:dyDescent="0.2">
      <c r="A4" s="11" t="s">
        <v>3</v>
      </c>
      <c r="B4" s="12" t="s">
        <v>12</v>
      </c>
      <c r="C4" s="89" t="s">
        <v>13</v>
      </c>
      <c r="D4" s="90"/>
      <c r="E4" s="90"/>
      <c r="F4" s="90"/>
      <c r="G4" s="91"/>
      <c r="I4" s="19"/>
      <c r="J4" s="19"/>
      <c r="AG4" t="s">
        <v>24</v>
      </c>
    </row>
    <row r="5" spans="1:60" x14ac:dyDescent="0.2">
      <c r="D5" s="9"/>
      <c r="I5" s="19"/>
      <c r="J5" s="19"/>
    </row>
    <row r="6" spans="1:60" ht="38.25" x14ac:dyDescent="0.2">
      <c r="A6" s="14" t="s">
        <v>25</v>
      </c>
      <c r="B6" s="16" t="s">
        <v>26</v>
      </c>
      <c r="C6" s="16" t="s">
        <v>27</v>
      </c>
      <c r="D6" s="15" t="s">
        <v>28</v>
      </c>
      <c r="E6" s="14" t="s">
        <v>29</v>
      </c>
      <c r="F6" s="14" t="s">
        <v>30</v>
      </c>
      <c r="G6" s="13" t="s">
        <v>4</v>
      </c>
      <c r="H6" s="14" t="s">
        <v>31</v>
      </c>
      <c r="I6" s="20" t="s">
        <v>5</v>
      </c>
      <c r="J6" s="20" t="s">
        <v>32</v>
      </c>
      <c r="K6" s="17" t="s">
        <v>6</v>
      </c>
      <c r="L6" s="17" t="s">
        <v>33</v>
      </c>
      <c r="M6" s="17" t="s">
        <v>34</v>
      </c>
      <c r="N6" s="17" t="s">
        <v>35</v>
      </c>
      <c r="O6" s="17" t="s">
        <v>36</v>
      </c>
      <c r="P6" s="17" t="s">
        <v>37</v>
      </c>
      <c r="Q6" s="17" t="s">
        <v>38</v>
      </c>
      <c r="R6" s="17" t="s">
        <v>39</v>
      </c>
      <c r="S6" s="17" t="s">
        <v>40</v>
      </c>
      <c r="T6" s="17" t="s">
        <v>41</v>
      </c>
      <c r="U6" s="17" t="s">
        <v>42</v>
      </c>
      <c r="V6" s="17" t="s">
        <v>43</v>
      </c>
      <c r="W6" s="17" t="s">
        <v>44</v>
      </c>
      <c r="X6" s="17" t="s">
        <v>45</v>
      </c>
    </row>
    <row r="7" spans="1:60" hidden="1" x14ac:dyDescent="0.2">
      <c r="A7" s="1"/>
      <c r="B7" s="2"/>
      <c r="C7" s="2"/>
      <c r="D7" s="4"/>
      <c r="E7" s="22"/>
      <c r="F7" s="23"/>
      <c r="G7" s="23"/>
      <c r="H7" s="23"/>
      <c r="I7" s="24"/>
      <c r="J7" s="24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</row>
    <row r="8" spans="1:60" x14ac:dyDescent="0.2">
      <c r="A8" s="35" t="s">
        <v>46</v>
      </c>
      <c r="B8" s="36" t="s">
        <v>14</v>
      </c>
      <c r="C8" s="74" t="s">
        <v>15</v>
      </c>
      <c r="D8" s="37"/>
      <c r="E8" s="38"/>
      <c r="F8" s="39"/>
      <c r="G8" s="39">
        <f>SUM(G10:G25,G27:G68,G70:G75)</f>
        <v>0</v>
      </c>
      <c r="H8" s="40"/>
      <c r="I8" s="41"/>
      <c r="J8" s="41"/>
      <c r="K8" s="39"/>
      <c r="L8" s="39"/>
      <c r="M8" s="39"/>
      <c r="N8" s="39"/>
      <c r="O8" s="39"/>
      <c r="P8" s="39"/>
      <c r="Q8" s="39"/>
      <c r="R8" s="39"/>
      <c r="S8" s="39"/>
      <c r="T8" s="39"/>
      <c r="U8" s="42"/>
      <c r="V8" s="34"/>
      <c r="W8" s="34"/>
      <c r="X8" s="34"/>
      <c r="AG8" t="s">
        <v>47</v>
      </c>
    </row>
    <row r="9" spans="1:60" outlineLevel="2" x14ac:dyDescent="0.2">
      <c r="A9" s="44" t="s">
        <v>46</v>
      </c>
      <c r="B9" s="45" t="s">
        <v>16</v>
      </c>
      <c r="C9" s="75" t="s">
        <v>6</v>
      </c>
      <c r="D9" s="46"/>
      <c r="E9" s="47"/>
      <c r="F9" s="48"/>
      <c r="G9" s="48">
        <f>SUM(G10:G25)</f>
        <v>0</v>
      </c>
      <c r="H9" s="49"/>
      <c r="I9" s="50"/>
      <c r="J9" s="50"/>
      <c r="K9" s="48"/>
      <c r="L9" s="48"/>
      <c r="M9" s="48"/>
      <c r="N9" s="48"/>
      <c r="O9" s="48"/>
      <c r="P9" s="48"/>
      <c r="Q9" s="48"/>
      <c r="R9" s="48"/>
      <c r="S9" s="48"/>
      <c r="T9" s="48"/>
      <c r="U9" s="51"/>
      <c r="V9" s="43"/>
      <c r="W9" s="43"/>
      <c r="X9" s="43"/>
      <c r="Y9" s="18"/>
      <c r="Z9" s="18"/>
      <c r="AA9" s="18"/>
      <c r="AB9" s="18"/>
      <c r="AC9" s="18"/>
      <c r="AD9" s="18"/>
      <c r="AE9" s="18"/>
      <c r="AF9" s="18"/>
      <c r="AG9" s="18" t="s">
        <v>47</v>
      </c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</row>
    <row r="10" spans="1:60" outlineLevel="3" x14ac:dyDescent="0.2">
      <c r="A10" s="62">
        <v>2</v>
      </c>
      <c r="B10" s="63" t="s">
        <v>547</v>
      </c>
      <c r="C10" s="76" t="s">
        <v>548</v>
      </c>
      <c r="D10" s="64" t="s">
        <v>171</v>
      </c>
      <c r="E10" s="65">
        <v>175</v>
      </c>
      <c r="F10" s="66"/>
      <c r="G10" s="67">
        <f t="shared" ref="G10:G25" si="0">ROUND(E10*F10,2)</f>
        <v>0</v>
      </c>
      <c r="H10" s="68" t="s">
        <v>51</v>
      </c>
      <c r="I10" s="69"/>
      <c r="J10" s="70">
        <f t="shared" ref="J10:J25" si="1">ROUND(E10*I10,2)</f>
        <v>0</v>
      </c>
      <c r="K10" s="66"/>
      <c r="L10" s="67">
        <f t="shared" ref="L10:L25" si="2">ROUND(E10*K10,2)</f>
        <v>0</v>
      </c>
      <c r="M10" s="67">
        <v>21</v>
      </c>
      <c r="N10" s="67">
        <f t="shared" ref="N10:N25" si="3">G10*(1+M10/100)</f>
        <v>0</v>
      </c>
      <c r="O10" s="67">
        <v>0</v>
      </c>
      <c r="P10" s="67">
        <f t="shared" ref="P10:P25" si="4">ROUND(E10*O10,2)</f>
        <v>0</v>
      </c>
      <c r="Q10" s="67">
        <v>0</v>
      </c>
      <c r="R10" s="67">
        <f t="shared" ref="R10:R25" si="5">ROUND(E10*Q10,2)</f>
        <v>0</v>
      </c>
      <c r="S10" s="67"/>
      <c r="T10" s="67" t="s">
        <v>52</v>
      </c>
      <c r="U10" s="71" t="s">
        <v>57</v>
      </c>
      <c r="V10" s="31">
        <v>7.5830000000000009E-2</v>
      </c>
      <c r="W10" s="31">
        <f t="shared" ref="W10:W25" si="6">ROUND(E10*V10,2)</f>
        <v>13.27</v>
      </c>
      <c r="X10" s="31"/>
      <c r="Y10" s="21">
        <f t="shared" ref="Y10:Y25" si="7">J10</f>
        <v>0</v>
      </c>
      <c r="Z10" s="21">
        <f t="shared" ref="Z10:Z25" si="8">L10</f>
        <v>0</v>
      </c>
      <c r="AA10" s="21">
        <f t="shared" ref="AA10:AA25" si="9">N10</f>
        <v>0</v>
      </c>
      <c r="AB10" s="21">
        <f t="shared" ref="AB10:AB25" si="10">P10</f>
        <v>0</v>
      </c>
      <c r="AC10" s="21">
        <f t="shared" ref="AC10:AC25" si="11">R10</f>
        <v>0</v>
      </c>
      <c r="AD10" s="21">
        <f t="shared" ref="AD10:AD25" si="12">W10</f>
        <v>13.27</v>
      </c>
      <c r="AE10" s="18"/>
      <c r="AF10" s="21">
        <f t="shared" ref="AF10:AF26" si="13">G10</f>
        <v>0</v>
      </c>
      <c r="AG10" s="18" t="s">
        <v>54</v>
      </c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outlineLevel="3" x14ac:dyDescent="0.2">
      <c r="A11" s="62">
        <v>4</v>
      </c>
      <c r="B11" s="63" t="s">
        <v>549</v>
      </c>
      <c r="C11" s="76" t="s">
        <v>550</v>
      </c>
      <c r="D11" s="64" t="s">
        <v>171</v>
      </c>
      <c r="E11" s="65">
        <v>20</v>
      </c>
      <c r="F11" s="66"/>
      <c r="G11" s="67">
        <f t="shared" si="0"/>
        <v>0</v>
      </c>
      <c r="H11" s="68" t="s">
        <v>51</v>
      </c>
      <c r="I11" s="69"/>
      <c r="J11" s="70">
        <f t="shared" si="1"/>
        <v>0</v>
      </c>
      <c r="K11" s="66"/>
      <c r="L11" s="67">
        <f t="shared" si="2"/>
        <v>0</v>
      </c>
      <c r="M11" s="67">
        <v>21</v>
      </c>
      <c r="N11" s="67">
        <f t="shared" si="3"/>
        <v>0</v>
      </c>
      <c r="O11" s="67">
        <v>0</v>
      </c>
      <c r="P11" s="67">
        <f t="shared" si="4"/>
        <v>0</v>
      </c>
      <c r="Q11" s="67">
        <v>0</v>
      </c>
      <c r="R11" s="67">
        <f t="shared" si="5"/>
        <v>0</v>
      </c>
      <c r="S11" s="67"/>
      <c r="T11" s="67" t="s">
        <v>52</v>
      </c>
      <c r="U11" s="71" t="s">
        <v>57</v>
      </c>
      <c r="V11" s="31">
        <v>0.12317</v>
      </c>
      <c r="W11" s="31">
        <f t="shared" si="6"/>
        <v>2.46</v>
      </c>
      <c r="X11" s="31"/>
      <c r="Y11" s="21">
        <f t="shared" si="7"/>
        <v>0</v>
      </c>
      <c r="Z11" s="21">
        <f t="shared" si="8"/>
        <v>0</v>
      </c>
      <c r="AA11" s="21">
        <f t="shared" si="9"/>
        <v>0</v>
      </c>
      <c r="AB11" s="21">
        <f t="shared" si="10"/>
        <v>0</v>
      </c>
      <c r="AC11" s="21">
        <f t="shared" si="11"/>
        <v>0</v>
      </c>
      <c r="AD11" s="21">
        <f t="shared" si="12"/>
        <v>2.46</v>
      </c>
      <c r="AE11" s="18"/>
      <c r="AF11" s="21">
        <f t="shared" si="13"/>
        <v>0</v>
      </c>
      <c r="AG11" s="18" t="s">
        <v>54</v>
      </c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</row>
    <row r="12" spans="1:60" outlineLevel="3" x14ac:dyDescent="0.2">
      <c r="A12" s="62">
        <v>6</v>
      </c>
      <c r="B12" s="63" t="s">
        <v>551</v>
      </c>
      <c r="C12" s="76" t="s">
        <v>552</v>
      </c>
      <c r="D12" s="64" t="s">
        <v>171</v>
      </c>
      <c r="E12" s="65">
        <v>30</v>
      </c>
      <c r="F12" s="66"/>
      <c r="G12" s="67">
        <f t="shared" si="0"/>
        <v>0</v>
      </c>
      <c r="H12" s="68" t="s">
        <v>51</v>
      </c>
      <c r="I12" s="69"/>
      <c r="J12" s="70">
        <f t="shared" si="1"/>
        <v>0</v>
      </c>
      <c r="K12" s="66"/>
      <c r="L12" s="67">
        <f t="shared" si="2"/>
        <v>0</v>
      </c>
      <c r="M12" s="67">
        <v>21</v>
      </c>
      <c r="N12" s="67">
        <f t="shared" si="3"/>
        <v>0</v>
      </c>
      <c r="O12" s="67">
        <v>0</v>
      </c>
      <c r="P12" s="67">
        <f t="shared" si="4"/>
        <v>0</v>
      </c>
      <c r="Q12" s="67">
        <v>0</v>
      </c>
      <c r="R12" s="67">
        <f t="shared" si="5"/>
        <v>0</v>
      </c>
      <c r="S12" s="67"/>
      <c r="T12" s="67" t="s">
        <v>63</v>
      </c>
      <c r="U12" s="71" t="s">
        <v>57</v>
      </c>
      <c r="V12" s="31">
        <v>0.17917000000000002</v>
      </c>
      <c r="W12" s="31">
        <f t="shared" si="6"/>
        <v>5.38</v>
      </c>
      <c r="X12" s="31"/>
      <c r="Y12" s="21">
        <f t="shared" si="7"/>
        <v>0</v>
      </c>
      <c r="Z12" s="21">
        <f t="shared" si="8"/>
        <v>0</v>
      </c>
      <c r="AA12" s="21">
        <f t="shared" si="9"/>
        <v>0</v>
      </c>
      <c r="AB12" s="21">
        <f t="shared" si="10"/>
        <v>0</v>
      </c>
      <c r="AC12" s="21">
        <f t="shared" si="11"/>
        <v>0</v>
      </c>
      <c r="AD12" s="21">
        <f t="shared" si="12"/>
        <v>5.38</v>
      </c>
      <c r="AE12" s="18"/>
      <c r="AF12" s="21">
        <f t="shared" si="13"/>
        <v>0</v>
      </c>
      <c r="AG12" s="18" t="s">
        <v>54</v>
      </c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</row>
    <row r="13" spans="1:60" outlineLevel="3" x14ac:dyDescent="0.2">
      <c r="A13" s="62">
        <v>8</v>
      </c>
      <c r="B13" s="63" t="s">
        <v>553</v>
      </c>
      <c r="C13" s="76" t="s">
        <v>554</v>
      </c>
      <c r="D13" s="64" t="s">
        <v>50</v>
      </c>
      <c r="E13" s="65">
        <v>6</v>
      </c>
      <c r="F13" s="66"/>
      <c r="G13" s="67">
        <f t="shared" si="0"/>
        <v>0</v>
      </c>
      <c r="H13" s="68" t="s">
        <v>51</v>
      </c>
      <c r="I13" s="69"/>
      <c r="J13" s="70">
        <f t="shared" si="1"/>
        <v>0</v>
      </c>
      <c r="K13" s="66"/>
      <c r="L13" s="67">
        <f t="shared" si="2"/>
        <v>0</v>
      </c>
      <c r="M13" s="67">
        <v>21</v>
      </c>
      <c r="N13" s="67">
        <f t="shared" si="3"/>
        <v>0</v>
      </c>
      <c r="O13" s="67">
        <v>0</v>
      </c>
      <c r="P13" s="67">
        <f t="shared" si="4"/>
        <v>0</v>
      </c>
      <c r="Q13" s="67">
        <v>0</v>
      </c>
      <c r="R13" s="67">
        <f t="shared" si="5"/>
        <v>0</v>
      </c>
      <c r="S13" s="67"/>
      <c r="T13" s="67" t="s">
        <v>63</v>
      </c>
      <c r="U13" s="71" t="s">
        <v>57</v>
      </c>
      <c r="V13" s="31">
        <v>0.6746700000000001</v>
      </c>
      <c r="W13" s="31">
        <f t="shared" si="6"/>
        <v>4.05</v>
      </c>
      <c r="X13" s="31"/>
      <c r="Y13" s="21">
        <f t="shared" si="7"/>
        <v>0</v>
      </c>
      <c r="Z13" s="21">
        <f t="shared" si="8"/>
        <v>0</v>
      </c>
      <c r="AA13" s="21">
        <f t="shared" si="9"/>
        <v>0</v>
      </c>
      <c r="AB13" s="21">
        <f t="shared" si="10"/>
        <v>0</v>
      </c>
      <c r="AC13" s="21">
        <f t="shared" si="11"/>
        <v>0</v>
      </c>
      <c r="AD13" s="21">
        <f t="shared" si="12"/>
        <v>4.05</v>
      </c>
      <c r="AE13" s="18"/>
      <c r="AF13" s="21">
        <f t="shared" si="13"/>
        <v>0</v>
      </c>
      <c r="AG13" s="18" t="s">
        <v>54</v>
      </c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</row>
    <row r="14" spans="1:60" outlineLevel="3" x14ac:dyDescent="0.2">
      <c r="A14" s="62">
        <v>12</v>
      </c>
      <c r="B14" s="63" t="s">
        <v>555</v>
      </c>
      <c r="C14" s="76" t="s">
        <v>556</v>
      </c>
      <c r="D14" s="64" t="s">
        <v>50</v>
      </c>
      <c r="E14" s="65">
        <v>3</v>
      </c>
      <c r="F14" s="66"/>
      <c r="G14" s="67">
        <f t="shared" si="0"/>
        <v>0</v>
      </c>
      <c r="H14" s="68" t="s">
        <v>51</v>
      </c>
      <c r="I14" s="69"/>
      <c r="J14" s="70">
        <f t="shared" si="1"/>
        <v>0</v>
      </c>
      <c r="K14" s="66"/>
      <c r="L14" s="67">
        <f t="shared" si="2"/>
        <v>0</v>
      </c>
      <c r="M14" s="67">
        <v>21</v>
      </c>
      <c r="N14" s="67">
        <f t="shared" si="3"/>
        <v>0</v>
      </c>
      <c r="O14" s="67">
        <v>7.3000000000000007E-4</v>
      </c>
      <c r="P14" s="67">
        <f t="shared" si="4"/>
        <v>0</v>
      </c>
      <c r="Q14" s="67">
        <v>0</v>
      </c>
      <c r="R14" s="67">
        <f t="shared" si="5"/>
        <v>0</v>
      </c>
      <c r="S14" s="67"/>
      <c r="T14" s="67" t="s">
        <v>63</v>
      </c>
      <c r="U14" s="71" t="s">
        <v>57</v>
      </c>
      <c r="V14" s="31">
        <v>0.79</v>
      </c>
      <c r="W14" s="31">
        <f t="shared" si="6"/>
        <v>2.37</v>
      </c>
      <c r="X14" s="31"/>
      <c r="Y14" s="21">
        <f t="shared" si="7"/>
        <v>0</v>
      </c>
      <c r="Z14" s="21">
        <f t="shared" si="8"/>
        <v>0</v>
      </c>
      <c r="AA14" s="21">
        <f t="shared" si="9"/>
        <v>0</v>
      </c>
      <c r="AB14" s="21">
        <f t="shared" si="10"/>
        <v>0</v>
      </c>
      <c r="AC14" s="21">
        <f t="shared" si="11"/>
        <v>0</v>
      </c>
      <c r="AD14" s="21">
        <f t="shared" si="12"/>
        <v>2.37</v>
      </c>
      <c r="AE14" s="18"/>
      <c r="AF14" s="21">
        <f t="shared" si="13"/>
        <v>0</v>
      </c>
      <c r="AG14" s="18" t="s">
        <v>54</v>
      </c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</row>
    <row r="15" spans="1:60" outlineLevel="3" x14ac:dyDescent="0.2">
      <c r="A15" s="62">
        <v>13</v>
      </c>
      <c r="B15" s="63" t="s">
        <v>557</v>
      </c>
      <c r="C15" s="76" t="s">
        <v>558</v>
      </c>
      <c r="D15" s="64" t="s">
        <v>50</v>
      </c>
      <c r="E15" s="65">
        <v>3</v>
      </c>
      <c r="F15" s="66"/>
      <c r="G15" s="67">
        <f t="shared" si="0"/>
        <v>0</v>
      </c>
      <c r="H15" s="68" t="s">
        <v>51</v>
      </c>
      <c r="I15" s="69"/>
      <c r="J15" s="70">
        <f t="shared" si="1"/>
        <v>0</v>
      </c>
      <c r="K15" s="66"/>
      <c r="L15" s="67">
        <f t="shared" si="2"/>
        <v>0</v>
      </c>
      <c r="M15" s="67">
        <v>21</v>
      </c>
      <c r="N15" s="67">
        <f t="shared" si="3"/>
        <v>0</v>
      </c>
      <c r="O15" s="67">
        <v>1.9280000000000002E-2</v>
      </c>
      <c r="P15" s="67">
        <f t="shared" si="4"/>
        <v>0.06</v>
      </c>
      <c r="Q15" s="67">
        <v>0</v>
      </c>
      <c r="R15" s="67">
        <f t="shared" si="5"/>
        <v>0</v>
      </c>
      <c r="S15" s="67"/>
      <c r="T15" s="67" t="s">
        <v>52</v>
      </c>
      <c r="U15" s="71" t="s">
        <v>57</v>
      </c>
      <c r="V15" s="31">
        <v>0.4</v>
      </c>
      <c r="W15" s="31">
        <f t="shared" si="6"/>
        <v>1.2</v>
      </c>
      <c r="X15" s="31"/>
      <c r="Y15" s="21">
        <f t="shared" si="7"/>
        <v>0</v>
      </c>
      <c r="Z15" s="21">
        <f t="shared" si="8"/>
        <v>0</v>
      </c>
      <c r="AA15" s="21">
        <f t="shared" si="9"/>
        <v>0</v>
      </c>
      <c r="AB15" s="21">
        <f t="shared" si="10"/>
        <v>0.06</v>
      </c>
      <c r="AC15" s="21">
        <f t="shared" si="11"/>
        <v>0</v>
      </c>
      <c r="AD15" s="21">
        <f t="shared" si="12"/>
        <v>1.2</v>
      </c>
      <c r="AE15" s="18"/>
      <c r="AF15" s="21">
        <f t="shared" si="13"/>
        <v>0</v>
      </c>
      <c r="AG15" s="18" t="s">
        <v>54</v>
      </c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</row>
    <row r="16" spans="1:60" outlineLevel="3" x14ac:dyDescent="0.2">
      <c r="A16" s="62">
        <v>17</v>
      </c>
      <c r="B16" s="63" t="s">
        <v>559</v>
      </c>
      <c r="C16" s="76" t="s">
        <v>560</v>
      </c>
      <c r="D16" s="64" t="s">
        <v>50</v>
      </c>
      <c r="E16" s="65">
        <v>9</v>
      </c>
      <c r="F16" s="66"/>
      <c r="G16" s="67">
        <f t="shared" si="0"/>
        <v>0</v>
      </c>
      <c r="H16" s="68" t="s">
        <v>51</v>
      </c>
      <c r="I16" s="69"/>
      <c r="J16" s="70">
        <f t="shared" si="1"/>
        <v>0</v>
      </c>
      <c r="K16" s="66"/>
      <c r="L16" s="67">
        <f t="shared" si="2"/>
        <v>0</v>
      </c>
      <c r="M16" s="67">
        <v>21</v>
      </c>
      <c r="N16" s="67">
        <f t="shared" si="3"/>
        <v>0</v>
      </c>
      <c r="O16" s="67">
        <v>0</v>
      </c>
      <c r="P16" s="67">
        <f t="shared" si="4"/>
        <v>0</v>
      </c>
      <c r="Q16" s="67">
        <v>0</v>
      </c>
      <c r="R16" s="67">
        <f t="shared" si="5"/>
        <v>0</v>
      </c>
      <c r="S16" s="67"/>
      <c r="T16" s="67" t="s">
        <v>52</v>
      </c>
      <c r="U16" s="71" t="s">
        <v>57</v>
      </c>
      <c r="V16" s="31">
        <v>0.87100000000000011</v>
      </c>
      <c r="W16" s="31">
        <f t="shared" si="6"/>
        <v>7.84</v>
      </c>
      <c r="X16" s="31"/>
      <c r="Y16" s="21">
        <f t="shared" si="7"/>
        <v>0</v>
      </c>
      <c r="Z16" s="21">
        <f t="shared" si="8"/>
        <v>0</v>
      </c>
      <c r="AA16" s="21">
        <f t="shared" si="9"/>
        <v>0</v>
      </c>
      <c r="AB16" s="21">
        <f t="shared" si="10"/>
        <v>0</v>
      </c>
      <c r="AC16" s="21">
        <f t="shared" si="11"/>
        <v>0</v>
      </c>
      <c r="AD16" s="21">
        <f t="shared" si="12"/>
        <v>7.84</v>
      </c>
      <c r="AE16" s="18"/>
      <c r="AF16" s="21">
        <f t="shared" si="13"/>
        <v>0</v>
      </c>
      <c r="AG16" s="18" t="s">
        <v>54</v>
      </c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</row>
    <row r="17" spans="1:60" outlineLevel="3" x14ac:dyDescent="0.2">
      <c r="A17" s="62">
        <v>19</v>
      </c>
      <c r="B17" s="63" t="s">
        <v>561</v>
      </c>
      <c r="C17" s="76" t="s">
        <v>562</v>
      </c>
      <c r="D17" s="64" t="s">
        <v>171</v>
      </c>
      <c r="E17" s="65">
        <v>287</v>
      </c>
      <c r="F17" s="66"/>
      <c r="G17" s="67">
        <f t="shared" si="0"/>
        <v>0</v>
      </c>
      <c r="H17" s="68" t="s">
        <v>51</v>
      </c>
      <c r="I17" s="69"/>
      <c r="J17" s="70">
        <f t="shared" si="1"/>
        <v>0</v>
      </c>
      <c r="K17" s="66"/>
      <c r="L17" s="67">
        <f t="shared" si="2"/>
        <v>0</v>
      </c>
      <c r="M17" s="67">
        <v>21</v>
      </c>
      <c r="N17" s="67">
        <f t="shared" si="3"/>
        <v>0</v>
      </c>
      <c r="O17" s="67">
        <v>0</v>
      </c>
      <c r="P17" s="67">
        <f t="shared" si="4"/>
        <v>0</v>
      </c>
      <c r="Q17" s="67">
        <v>0</v>
      </c>
      <c r="R17" s="67">
        <f t="shared" si="5"/>
        <v>0</v>
      </c>
      <c r="S17" s="67"/>
      <c r="T17" s="67" t="s">
        <v>63</v>
      </c>
      <c r="U17" s="71" t="s">
        <v>57</v>
      </c>
      <c r="V17" s="31">
        <v>0.10300000000000001</v>
      </c>
      <c r="W17" s="31">
        <f t="shared" si="6"/>
        <v>29.56</v>
      </c>
      <c r="X17" s="31"/>
      <c r="Y17" s="21">
        <f t="shared" si="7"/>
        <v>0</v>
      </c>
      <c r="Z17" s="21">
        <f t="shared" si="8"/>
        <v>0</v>
      </c>
      <c r="AA17" s="21">
        <f t="shared" si="9"/>
        <v>0</v>
      </c>
      <c r="AB17" s="21">
        <f t="shared" si="10"/>
        <v>0</v>
      </c>
      <c r="AC17" s="21">
        <f t="shared" si="11"/>
        <v>0</v>
      </c>
      <c r="AD17" s="21">
        <f t="shared" si="12"/>
        <v>29.56</v>
      </c>
      <c r="AE17" s="18"/>
      <c r="AF17" s="21">
        <f t="shared" si="13"/>
        <v>0</v>
      </c>
      <c r="AG17" s="18" t="s">
        <v>54</v>
      </c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</row>
    <row r="18" spans="1:60" outlineLevel="3" x14ac:dyDescent="0.2">
      <c r="A18" s="62">
        <v>28</v>
      </c>
      <c r="B18" s="63" t="s">
        <v>563</v>
      </c>
      <c r="C18" s="76" t="s">
        <v>564</v>
      </c>
      <c r="D18" s="64" t="s">
        <v>50</v>
      </c>
      <c r="E18" s="65">
        <v>124</v>
      </c>
      <c r="F18" s="66"/>
      <c r="G18" s="67">
        <f t="shared" si="0"/>
        <v>0</v>
      </c>
      <c r="H18" s="68" t="s">
        <v>51</v>
      </c>
      <c r="I18" s="69"/>
      <c r="J18" s="70">
        <f t="shared" si="1"/>
        <v>0</v>
      </c>
      <c r="K18" s="66"/>
      <c r="L18" s="67">
        <f t="shared" si="2"/>
        <v>0</v>
      </c>
      <c r="M18" s="67">
        <v>21</v>
      </c>
      <c r="N18" s="67">
        <f t="shared" si="3"/>
        <v>0</v>
      </c>
      <c r="O18" s="67">
        <v>0</v>
      </c>
      <c r="P18" s="67">
        <f t="shared" si="4"/>
        <v>0</v>
      </c>
      <c r="Q18" s="67">
        <v>0</v>
      </c>
      <c r="R18" s="67">
        <f t="shared" si="5"/>
        <v>0</v>
      </c>
      <c r="S18" s="67"/>
      <c r="T18" s="67" t="s">
        <v>52</v>
      </c>
      <c r="U18" s="71" t="s">
        <v>57</v>
      </c>
      <c r="V18" s="31">
        <v>0.24400000000000002</v>
      </c>
      <c r="W18" s="31">
        <f t="shared" si="6"/>
        <v>30.26</v>
      </c>
      <c r="X18" s="31"/>
      <c r="Y18" s="21">
        <f t="shared" si="7"/>
        <v>0</v>
      </c>
      <c r="Z18" s="21">
        <f t="shared" si="8"/>
        <v>0</v>
      </c>
      <c r="AA18" s="21">
        <f t="shared" si="9"/>
        <v>0</v>
      </c>
      <c r="AB18" s="21">
        <f t="shared" si="10"/>
        <v>0</v>
      </c>
      <c r="AC18" s="21">
        <f t="shared" si="11"/>
        <v>0</v>
      </c>
      <c r="AD18" s="21">
        <f t="shared" si="12"/>
        <v>30.26</v>
      </c>
      <c r="AE18" s="18"/>
      <c r="AF18" s="21">
        <f t="shared" si="13"/>
        <v>0</v>
      </c>
      <c r="AG18" s="18" t="s">
        <v>54</v>
      </c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</row>
    <row r="19" spans="1:60" ht="22.5" outlineLevel="3" x14ac:dyDescent="0.2">
      <c r="A19" s="62">
        <v>29</v>
      </c>
      <c r="B19" s="63" t="s">
        <v>565</v>
      </c>
      <c r="C19" s="76" t="s">
        <v>566</v>
      </c>
      <c r="D19" s="64" t="s">
        <v>50</v>
      </c>
      <c r="E19" s="65">
        <v>29</v>
      </c>
      <c r="F19" s="66"/>
      <c r="G19" s="67">
        <f t="shared" si="0"/>
        <v>0</v>
      </c>
      <c r="H19" s="68" t="s">
        <v>51</v>
      </c>
      <c r="I19" s="69"/>
      <c r="J19" s="70">
        <f t="shared" si="1"/>
        <v>0</v>
      </c>
      <c r="K19" s="66"/>
      <c r="L19" s="67">
        <f t="shared" si="2"/>
        <v>0</v>
      </c>
      <c r="M19" s="67">
        <v>21</v>
      </c>
      <c r="N19" s="67">
        <f t="shared" si="3"/>
        <v>0</v>
      </c>
      <c r="O19" s="67">
        <v>0</v>
      </c>
      <c r="P19" s="67">
        <f t="shared" si="4"/>
        <v>0</v>
      </c>
      <c r="Q19" s="67">
        <v>0</v>
      </c>
      <c r="R19" s="67">
        <f t="shared" si="5"/>
        <v>0</v>
      </c>
      <c r="S19" s="67"/>
      <c r="T19" s="67" t="s">
        <v>52</v>
      </c>
      <c r="U19" s="71" t="s">
        <v>57</v>
      </c>
      <c r="V19" s="31">
        <v>0.35217000000000004</v>
      </c>
      <c r="W19" s="31">
        <f t="shared" si="6"/>
        <v>10.210000000000001</v>
      </c>
      <c r="X19" s="31"/>
      <c r="Y19" s="21">
        <f t="shared" si="7"/>
        <v>0</v>
      </c>
      <c r="Z19" s="21">
        <f t="shared" si="8"/>
        <v>0</v>
      </c>
      <c r="AA19" s="21">
        <f t="shared" si="9"/>
        <v>0</v>
      </c>
      <c r="AB19" s="21">
        <f t="shared" si="10"/>
        <v>0</v>
      </c>
      <c r="AC19" s="21">
        <f t="shared" si="11"/>
        <v>0</v>
      </c>
      <c r="AD19" s="21">
        <f t="shared" si="12"/>
        <v>10.210000000000001</v>
      </c>
      <c r="AE19" s="18"/>
      <c r="AF19" s="21">
        <f t="shared" si="13"/>
        <v>0</v>
      </c>
      <c r="AG19" s="18" t="s">
        <v>54</v>
      </c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</row>
    <row r="20" spans="1:60" outlineLevel="3" x14ac:dyDescent="0.2">
      <c r="A20" s="62">
        <v>34</v>
      </c>
      <c r="B20" s="63" t="s">
        <v>567</v>
      </c>
      <c r="C20" s="76" t="s">
        <v>568</v>
      </c>
      <c r="D20" s="64" t="s">
        <v>50</v>
      </c>
      <c r="E20" s="65">
        <v>217</v>
      </c>
      <c r="F20" s="66"/>
      <c r="G20" s="67">
        <f t="shared" si="0"/>
        <v>0</v>
      </c>
      <c r="H20" s="68" t="s">
        <v>51</v>
      </c>
      <c r="I20" s="69"/>
      <c r="J20" s="70">
        <f t="shared" si="1"/>
        <v>0</v>
      </c>
      <c r="K20" s="66"/>
      <c r="L20" s="67">
        <f t="shared" si="2"/>
        <v>0</v>
      </c>
      <c r="M20" s="67">
        <v>21</v>
      </c>
      <c r="N20" s="67">
        <f t="shared" si="3"/>
        <v>0</v>
      </c>
      <c r="O20" s="67">
        <v>0</v>
      </c>
      <c r="P20" s="67">
        <f t="shared" si="4"/>
        <v>0</v>
      </c>
      <c r="Q20" s="67">
        <v>0</v>
      </c>
      <c r="R20" s="67">
        <f t="shared" si="5"/>
        <v>0</v>
      </c>
      <c r="S20" s="67"/>
      <c r="T20" s="67" t="s">
        <v>63</v>
      </c>
      <c r="U20" s="71" t="s">
        <v>57</v>
      </c>
      <c r="V20" s="31">
        <v>0.12867000000000001</v>
      </c>
      <c r="W20" s="31">
        <f t="shared" si="6"/>
        <v>27.92</v>
      </c>
      <c r="X20" s="31"/>
      <c r="Y20" s="21">
        <f t="shared" si="7"/>
        <v>0</v>
      </c>
      <c r="Z20" s="21">
        <f t="shared" si="8"/>
        <v>0</v>
      </c>
      <c r="AA20" s="21">
        <f t="shared" si="9"/>
        <v>0</v>
      </c>
      <c r="AB20" s="21">
        <f t="shared" si="10"/>
        <v>0</v>
      </c>
      <c r="AC20" s="21">
        <f t="shared" si="11"/>
        <v>0</v>
      </c>
      <c r="AD20" s="21">
        <f t="shared" si="12"/>
        <v>27.92</v>
      </c>
      <c r="AE20" s="18"/>
      <c r="AF20" s="21">
        <f t="shared" si="13"/>
        <v>0</v>
      </c>
      <c r="AG20" s="18" t="s">
        <v>54</v>
      </c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</row>
    <row r="21" spans="1:60" outlineLevel="3" x14ac:dyDescent="0.2">
      <c r="A21" s="62">
        <v>35</v>
      </c>
      <c r="B21" s="63" t="s">
        <v>569</v>
      </c>
      <c r="C21" s="76" t="s">
        <v>570</v>
      </c>
      <c r="D21" s="64" t="s">
        <v>50</v>
      </c>
      <c r="E21" s="65">
        <v>34</v>
      </c>
      <c r="F21" s="66"/>
      <c r="G21" s="67">
        <f t="shared" si="0"/>
        <v>0</v>
      </c>
      <c r="H21" s="68" t="s">
        <v>51</v>
      </c>
      <c r="I21" s="69"/>
      <c r="J21" s="70">
        <f t="shared" si="1"/>
        <v>0</v>
      </c>
      <c r="K21" s="66"/>
      <c r="L21" s="67">
        <f t="shared" si="2"/>
        <v>0</v>
      </c>
      <c r="M21" s="67">
        <v>21</v>
      </c>
      <c r="N21" s="67">
        <f t="shared" si="3"/>
        <v>0</v>
      </c>
      <c r="O21" s="67">
        <v>0</v>
      </c>
      <c r="P21" s="67">
        <f t="shared" si="4"/>
        <v>0</v>
      </c>
      <c r="Q21" s="67">
        <v>0</v>
      </c>
      <c r="R21" s="67">
        <f t="shared" si="5"/>
        <v>0</v>
      </c>
      <c r="S21" s="67"/>
      <c r="T21" s="67" t="s">
        <v>63</v>
      </c>
      <c r="U21" s="71" t="s">
        <v>57</v>
      </c>
      <c r="V21" s="31">
        <v>0.12867000000000001</v>
      </c>
      <c r="W21" s="31">
        <f t="shared" si="6"/>
        <v>4.37</v>
      </c>
      <c r="X21" s="31"/>
      <c r="Y21" s="21">
        <f t="shared" si="7"/>
        <v>0</v>
      </c>
      <c r="Z21" s="21">
        <f t="shared" si="8"/>
        <v>0</v>
      </c>
      <c r="AA21" s="21">
        <f t="shared" si="9"/>
        <v>0</v>
      </c>
      <c r="AB21" s="21">
        <f t="shared" si="10"/>
        <v>0</v>
      </c>
      <c r="AC21" s="21">
        <f t="shared" si="11"/>
        <v>0</v>
      </c>
      <c r="AD21" s="21">
        <f t="shared" si="12"/>
        <v>4.37</v>
      </c>
      <c r="AE21" s="18"/>
      <c r="AF21" s="21">
        <f t="shared" si="13"/>
        <v>0</v>
      </c>
      <c r="AG21" s="18" t="s">
        <v>54</v>
      </c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</row>
    <row r="22" spans="1:60" outlineLevel="3" x14ac:dyDescent="0.2">
      <c r="A22" s="62">
        <v>43</v>
      </c>
      <c r="B22" s="63" t="s">
        <v>571</v>
      </c>
      <c r="C22" s="76" t="s">
        <v>572</v>
      </c>
      <c r="D22" s="64" t="s">
        <v>50</v>
      </c>
      <c r="E22" s="65">
        <v>3</v>
      </c>
      <c r="F22" s="66"/>
      <c r="G22" s="67">
        <f t="shared" si="0"/>
        <v>0</v>
      </c>
      <c r="H22" s="68" t="s">
        <v>51</v>
      </c>
      <c r="I22" s="69"/>
      <c r="J22" s="70">
        <f t="shared" si="1"/>
        <v>0</v>
      </c>
      <c r="K22" s="66"/>
      <c r="L22" s="67">
        <f t="shared" si="2"/>
        <v>0</v>
      </c>
      <c r="M22" s="67">
        <v>21</v>
      </c>
      <c r="N22" s="67">
        <f t="shared" si="3"/>
        <v>0</v>
      </c>
      <c r="O22" s="67">
        <v>0</v>
      </c>
      <c r="P22" s="67">
        <f t="shared" si="4"/>
        <v>0</v>
      </c>
      <c r="Q22" s="67">
        <v>0</v>
      </c>
      <c r="R22" s="67">
        <f t="shared" si="5"/>
        <v>0</v>
      </c>
      <c r="S22" s="67"/>
      <c r="T22" s="67" t="s">
        <v>52</v>
      </c>
      <c r="U22" s="71" t="s">
        <v>57</v>
      </c>
      <c r="V22" s="31">
        <v>0.8016700000000001</v>
      </c>
      <c r="W22" s="31">
        <f t="shared" si="6"/>
        <v>2.41</v>
      </c>
      <c r="X22" s="31"/>
      <c r="Y22" s="21">
        <f t="shared" si="7"/>
        <v>0</v>
      </c>
      <c r="Z22" s="21">
        <f t="shared" si="8"/>
        <v>0</v>
      </c>
      <c r="AA22" s="21">
        <f t="shared" si="9"/>
        <v>0</v>
      </c>
      <c r="AB22" s="21">
        <f t="shared" si="10"/>
        <v>0</v>
      </c>
      <c r="AC22" s="21">
        <f t="shared" si="11"/>
        <v>0</v>
      </c>
      <c r="AD22" s="21">
        <f t="shared" si="12"/>
        <v>2.41</v>
      </c>
      <c r="AE22" s="18"/>
      <c r="AF22" s="21">
        <f t="shared" si="13"/>
        <v>0</v>
      </c>
      <c r="AG22" s="18" t="s">
        <v>54</v>
      </c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</row>
    <row r="23" spans="1:60" ht="22.5" outlineLevel="3" x14ac:dyDescent="0.2">
      <c r="A23" s="62">
        <v>45</v>
      </c>
      <c r="B23" s="63" t="s">
        <v>573</v>
      </c>
      <c r="C23" s="76" t="s">
        <v>574</v>
      </c>
      <c r="D23" s="64" t="s">
        <v>50</v>
      </c>
      <c r="E23" s="65">
        <v>12</v>
      </c>
      <c r="F23" s="66"/>
      <c r="G23" s="67">
        <f t="shared" si="0"/>
        <v>0</v>
      </c>
      <c r="H23" s="68" t="s">
        <v>51</v>
      </c>
      <c r="I23" s="69"/>
      <c r="J23" s="70">
        <f t="shared" si="1"/>
        <v>0</v>
      </c>
      <c r="K23" s="66"/>
      <c r="L23" s="67">
        <f t="shared" si="2"/>
        <v>0</v>
      </c>
      <c r="M23" s="67">
        <v>21</v>
      </c>
      <c r="N23" s="67">
        <f t="shared" si="3"/>
        <v>0</v>
      </c>
      <c r="O23" s="67">
        <v>0</v>
      </c>
      <c r="P23" s="67">
        <f t="shared" si="4"/>
        <v>0</v>
      </c>
      <c r="Q23" s="67">
        <v>0</v>
      </c>
      <c r="R23" s="67">
        <f t="shared" si="5"/>
        <v>0</v>
      </c>
      <c r="S23" s="67"/>
      <c r="T23" s="67" t="s">
        <v>52</v>
      </c>
      <c r="U23" s="71" t="s">
        <v>57</v>
      </c>
      <c r="V23" s="31">
        <v>0.11</v>
      </c>
      <c r="W23" s="31">
        <f t="shared" si="6"/>
        <v>1.32</v>
      </c>
      <c r="X23" s="31"/>
      <c r="Y23" s="21">
        <f t="shared" si="7"/>
        <v>0</v>
      </c>
      <c r="Z23" s="21">
        <f t="shared" si="8"/>
        <v>0</v>
      </c>
      <c r="AA23" s="21">
        <f t="shared" si="9"/>
        <v>0</v>
      </c>
      <c r="AB23" s="21">
        <f t="shared" si="10"/>
        <v>0</v>
      </c>
      <c r="AC23" s="21">
        <f t="shared" si="11"/>
        <v>0</v>
      </c>
      <c r="AD23" s="21">
        <f t="shared" si="12"/>
        <v>1.32</v>
      </c>
      <c r="AE23" s="18"/>
      <c r="AF23" s="21">
        <f t="shared" si="13"/>
        <v>0</v>
      </c>
      <c r="AG23" s="18" t="s">
        <v>54</v>
      </c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</row>
    <row r="24" spans="1:60" ht="22.5" outlineLevel="3" x14ac:dyDescent="0.2">
      <c r="A24" s="62">
        <v>46</v>
      </c>
      <c r="B24" s="63" t="s">
        <v>575</v>
      </c>
      <c r="C24" s="76" t="s">
        <v>576</v>
      </c>
      <c r="D24" s="64" t="s">
        <v>171</v>
      </c>
      <c r="E24" s="65">
        <v>22</v>
      </c>
      <c r="F24" s="66"/>
      <c r="G24" s="67">
        <f t="shared" si="0"/>
        <v>0</v>
      </c>
      <c r="H24" s="68" t="s">
        <v>51</v>
      </c>
      <c r="I24" s="69"/>
      <c r="J24" s="70">
        <f t="shared" si="1"/>
        <v>0</v>
      </c>
      <c r="K24" s="66"/>
      <c r="L24" s="67">
        <f t="shared" si="2"/>
        <v>0</v>
      </c>
      <c r="M24" s="67">
        <v>21</v>
      </c>
      <c r="N24" s="67">
        <f t="shared" si="3"/>
        <v>0</v>
      </c>
      <c r="O24" s="67">
        <v>0</v>
      </c>
      <c r="P24" s="67">
        <f t="shared" si="4"/>
        <v>0</v>
      </c>
      <c r="Q24" s="67">
        <v>0</v>
      </c>
      <c r="R24" s="67">
        <f t="shared" si="5"/>
        <v>0</v>
      </c>
      <c r="S24" s="67"/>
      <c r="T24" s="67" t="s">
        <v>52</v>
      </c>
      <c r="U24" s="71" t="s">
        <v>52</v>
      </c>
      <c r="V24" s="31">
        <v>3.2830000000000005E-2</v>
      </c>
      <c r="W24" s="31">
        <f t="shared" si="6"/>
        <v>0.72</v>
      </c>
      <c r="X24" s="31"/>
      <c r="Y24" s="21">
        <f t="shared" si="7"/>
        <v>0</v>
      </c>
      <c r="Z24" s="21">
        <f t="shared" si="8"/>
        <v>0</v>
      </c>
      <c r="AA24" s="21">
        <f t="shared" si="9"/>
        <v>0</v>
      </c>
      <c r="AB24" s="21">
        <f t="shared" si="10"/>
        <v>0</v>
      </c>
      <c r="AC24" s="21">
        <f t="shared" si="11"/>
        <v>0</v>
      </c>
      <c r="AD24" s="21">
        <f t="shared" si="12"/>
        <v>0.72</v>
      </c>
      <c r="AE24" s="18"/>
      <c r="AF24" s="21">
        <f t="shared" si="13"/>
        <v>0</v>
      </c>
      <c r="AG24" s="18" t="s">
        <v>54</v>
      </c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</row>
    <row r="25" spans="1:60" outlineLevel="3" x14ac:dyDescent="0.2">
      <c r="A25" s="62">
        <v>48</v>
      </c>
      <c r="B25" s="63" t="s">
        <v>577</v>
      </c>
      <c r="C25" s="76" t="s">
        <v>578</v>
      </c>
      <c r="D25" s="64" t="s">
        <v>269</v>
      </c>
      <c r="E25" s="65">
        <v>20</v>
      </c>
      <c r="F25" s="66"/>
      <c r="G25" s="67">
        <f t="shared" si="0"/>
        <v>0</v>
      </c>
      <c r="H25" s="68" t="s">
        <v>51</v>
      </c>
      <c r="I25" s="69"/>
      <c r="J25" s="70">
        <f t="shared" si="1"/>
        <v>0</v>
      </c>
      <c r="K25" s="66"/>
      <c r="L25" s="67">
        <f t="shared" si="2"/>
        <v>0</v>
      </c>
      <c r="M25" s="67">
        <v>21</v>
      </c>
      <c r="N25" s="67">
        <f t="shared" si="3"/>
        <v>0</v>
      </c>
      <c r="O25" s="67">
        <v>0</v>
      </c>
      <c r="P25" s="67">
        <f t="shared" si="4"/>
        <v>0</v>
      </c>
      <c r="Q25" s="67">
        <v>0</v>
      </c>
      <c r="R25" s="67">
        <f t="shared" si="5"/>
        <v>0</v>
      </c>
      <c r="S25" s="67"/>
      <c r="T25" s="67" t="s">
        <v>63</v>
      </c>
      <c r="U25" s="71" t="s">
        <v>57</v>
      </c>
      <c r="V25" s="31">
        <v>0</v>
      </c>
      <c r="W25" s="31">
        <f t="shared" si="6"/>
        <v>0</v>
      </c>
      <c r="X25" s="31"/>
      <c r="Y25" s="21">
        <f t="shared" si="7"/>
        <v>0</v>
      </c>
      <c r="Z25" s="21">
        <f t="shared" si="8"/>
        <v>0</v>
      </c>
      <c r="AA25" s="21">
        <f t="shared" si="9"/>
        <v>0</v>
      </c>
      <c r="AB25" s="21">
        <f t="shared" si="10"/>
        <v>0</v>
      </c>
      <c r="AC25" s="21">
        <f t="shared" si="11"/>
        <v>0</v>
      </c>
      <c r="AD25" s="21">
        <f t="shared" si="12"/>
        <v>0</v>
      </c>
      <c r="AE25" s="18"/>
      <c r="AF25" s="21">
        <f t="shared" si="13"/>
        <v>0</v>
      </c>
      <c r="AG25" s="18" t="s">
        <v>54</v>
      </c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</row>
    <row r="26" spans="1:60" outlineLevel="1" x14ac:dyDescent="0.2">
      <c r="A26" s="44" t="s">
        <v>46</v>
      </c>
      <c r="B26" s="45" t="s">
        <v>17</v>
      </c>
      <c r="C26" s="75" t="s">
        <v>18</v>
      </c>
      <c r="D26" s="46"/>
      <c r="E26" s="47"/>
      <c r="F26" s="48"/>
      <c r="G26" s="48">
        <f>SUM(G27:G68)</f>
        <v>0</v>
      </c>
      <c r="H26" s="49"/>
      <c r="I26" s="50"/>
      <c r="J26" s="50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51"/>
      <c r="V26" s="43"/>
      <c r="W26" s="43"/>
      <c r="X26" s="43"/>
      <c r="Y26" s="18"/>
      <c r="Z26" s="18"/>
      <c r="AA26" s="18"/>
      <c r="AB26" s="18"/>
      <c r="AC26" s="18"/>
      <c r="AD26" s="18"/>
      <c r="AE26" s="18"/>
      <c r="AF26" s="18">
        <f t="shared" si="13"/>
        <v>0</v>
      </c>
      <c r="AG26" s="18" t="s">
        <v>47</v>
      </c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</row>
    <row r="27" spans="1:60" outlineLevel="3" x14ac:dyDescent="0.2">
      <c r="A27" s="52">
        <v>1</v>
      </c>
      <c r="B27" s="53" t="s">
        <v>579</v>
      </c>
      <c r="C27" s="77" t="s">
        <v>580</v>
      </c>
      <c r="D27" s="54" t="s">
        <v>208</v>
      </c>
      <c r="E27" s="55">
        <v>166</v>
      </c>
      <c r="F27" s="56"/>
      <c r="G27" s="57">
        <f>ROUND(E27*F27,2)</f>
        <v>0</v>
      </c>
      <c r="H27" s="58" t="s">
        <v>51</v>
      </c>
      <c r="I27" s="59"/>
      <c r="J27" s="60">
        <f>ROUND(E27*I27,2)</f>
        <v>0</v>
      </c>
      <c r="K27" s="56"/>
      <c r="L27" s="57">
        <f>ROUND(E27*K27,2)</f>
        <v>0</v>
      </c>
      <c r="M27" s="57">
        <v>21</v>
      </c>
      <c r="N27" s="57">
        <f>G27*(1+M27/100)</f>
        <v>0</v>
      </c>
      <c r="O27" s="57">
        <v>1E-3</v>
      </c>
      <c r="P27" s="57">
        <f>ROUND(E27*O27,2)</f>
        <v>0.17</v>
      </c>
      <c r="Q27" s="57">
        <v>0</v>
      </c>
      <c r="R27" s="57">
        <f>ROUND(E27*Q27,2)</f>
        <v>0</v>
      </c>
      <c r="S27" s="57" t="s">
        <v>280</v>
      </c>
      <c r="T27" s="57" t="s">
        <v>52</v>
      </c>
      <c r="U27" s="61" t="s">
        <v>52</v>
      </c>
      <c r="V27" s="31">
        <v>0</v>
      </c>
      <c r="W27" s="31">
        <f>ROUND(E27*V27,2)</f>
        <v>0</v>
      </c>
      <c r="X27" s="31"/>
      <c r="Y27" s="21">
        <f>J27</f>
        <v>0</v>
      </c>
      <c r="Z27" s="21">
        <f>L27</f>
        <v>0</v>
      </c>
      <c r="AA27" s="21">
        <f>N27</f>
        <v>0</v>
      </c>
      <c r="AB27" s="21">
        <f>P27</f>
        <v>0.17</v>
      </c>
      <c r="AC27" s="21">
        <f>R27</f>
        <v>0</v>
      </c>
      <c r="AD27" s="21">
        <f>W27</f>
        <v>0</v>
      </c>
      <c r="AE27" s="18"/>
      <c r="AF27" s="21">
        <f>G27</f>
        <v>0</v>
      </c>
      <c r="AG27" s="18" t="s">
        <v>275</v>
      </c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</row>
    <row r="28" spans="1:60" outlineLevel="3" x14ac:dyDescent="0.2">
      <c r="A28" s="29"/>
      <c r="B28" s="30"/>
      <c r="C28" s="94" t="s">
        <v>581</v>
      </c>
      <c r="D28" s="95"/>
      <c r="E28" s="95"/>
      <c r="F28" s="95"/>
      <c r="G28" s="95"/>
      <c r="H28" s="32"/>
      <c r="I28" s="33"/>
      <c r="J28" s="33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18"/>
      <c r="Z28" s="18"/>
      <c r="AA28" s="18"/>
      <c r="AB28" s="18"/>
      <c r="AC28" s="18"/>
      <c r="AD28" s="18"/>
      <c r="AE28" s="18"/>
      <c r="AF28" s="18"/>
      <c r="AG28" s="18" t="s">
        <v>423</v>
      </c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</row>
    <row r="29" spans="1:60" outlineLevel="3" x14ac:dyDescent="0.2">
      <c r="A29" s="52">
        <v>3</v>
      </c>
      <c r="B29" s="53" t="s">
        <v>582</v>
      </c>
      <c r="C29" s="77" t="s">
        <v>583</v>
      </c>
      <c r="D29" s="54" t="s">
        <v>208</v>
      </c>
      <c r="E29" s="55">
        <v>12.5</v>
      </c>
      <c r="F29" s="56"/>
      <c r="G29" s="57">
        <f>ROUND(E29*F29,2)</f>
        <v>0</v>
      </c>
      <c r="H29" s="58" t="s">
        <v>51</v>
      </c>
      <c r="I29" s="59"/>
      <c r="J29" s="60">
        <f>ROUND(E29*I29,2)</f>
        <v>0</v>
      </c>
      <c r="K29" s="56"/>
      <c r="L29" s="57">
        <f>ROUND(E29*K29,2)</f>
        <v>0</v>
      </c>
      <c r="M29" s="57">
        <v>21</v>
      </c>
      <c r="N29" s="57">
        <f>G29*(1+M29/100)</f>
        <v>0</v>
      </c>
      <c r="O29" s="57">
        <v>1E-3</v>
      </c>
      <c r="P29" s="57">
        <f>ROUND(E29*O29,2)</f>
        <v>0.01</v>
      </c>
      <c r="Q29" s="57">
        <v>0</v>
      </c>
      <c r="R29" s="57">
        <f>ROUND(E29*Q29,2)</f>
        <v>0</v>
      </c>
      <c r="S29" s="57" t="s">
        <v>280</v>
      </c>
      <c r="T29" s="57" t="s">
        <v>52</v>
      </c>
      <c r="U29" s="61" t="s">
        <v>52</v>
      </c>
      <c r="V29" s="31">
        <v>0</v>
      </c>
      <c r="W29" s="31">
        <f>ROUND(E29*V29,2)</f>
        <v>0</v>
      </c>
      <c r="X29" s="31"/>
      <c r="Y29" s="21">
        <f>J29</f>
        <v>0</v>
      </c>
      <c r="Z29" s="21">
        <f>L29</f>
        <v>0</v>
      </c>
      <c r="AA29" s="21">
        <f>N29</f>
        <v>0</v>
      </c>
      <c r="AB29" s="21">
        <f>P29</f>
        <v>0.01</v>
      </c>
      <c r="AC29" s="21">
        <f>R29</f>
        <v>0</v>
      </c>
      <c r="AD29" s="21">
        <f>W29</f>
        <v>0</v>
      </c>
      <c r="AE29" s="18"/>
      <c r="AF29" s="21">
        <f>G29</f>
        <v>0</v>
      </c>
      <c r="AG29" s="18" t="s">
        <v>275</v>
      </c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</row>
    <row r="30" spans="1:60" outlineLevel="3" x14ac:dyDescent="0.2">
      <c r="A30" s="29"/>
      <c r="B30" s="30"/>
      <c r="C30" s="94" t="s">
        <v>584</v>
      </c>
      <c r="D30" s="95"/>
      <c r="E30" s="95"/>
      <c r="F30" s="95"/>
      <c r="G30" s="95"/>
      <c r="H30" s="32"/>
      <c r="I30" s="33"/>
      <c r="J30" s="33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18"/>
      <c r="Z30" s="18"/>
      <c r="AA30" s="18"/>
      <c r="AB30" s="18"/>
      <c r="AC30" s="18"/>
      <c r="AD30" s="18"/>
      <c r="AE30" s="18"/>
      <c r="AF30" s="18"/>
      <c r="AG30" s="18" t="s">
        <v>423</v>
      </c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</row>
    <row r="31" spans="1:60" outlineLevel="3" x14ac:dyDescent="0.2">
      <c r="A31" s="62">
        <v>5</v>
      </c>
      <c r="B31" s="63" t="s">
        <v>585</v>
      </c>
      <c r="C31" s="76" t="s">
        <v>586</v>
      </c>
      <c r="D31" s="64" t="s">
        <v>171</v>
      </c>
      <c r="E31" s="65">
        <v>30</v>
      </c>
      <c r="F31" s="66"/>
      <c r="G31" s="67">
        <f t="shared" ref="G31:G57" si="14">ROUND(E31*F31,2)</f>
        <v>0</v>
      </c>
      <c r="H31" s="68" t="s">
        <v>51</v>
      </c>
      <c r="I31" s="69"/>
      <c r="J31" s="70">
        <f t="shared" ref="J31:J57" si="15">ROUND(E31*I31,2)</f>
        <v>0</v>
      </c>
      <c r="K31" s="66"/>
      <c r="L31" s="67">
        <f t="shared" ref="L31:L57" si="16">ROUND(E31*K31,2)</f>
        <v>0</v>
      </c>
      <c r="M31" s="67">
        <v>21</v>
      </c>
      <c r="N31" s="67">
        <f t="shared" ref="N31:N57" si="17">G31*(1+M31/100)</f>
        <v>0</v>
      </c>
      <c r="O31" s="67">
        <v>0</v>
      </c>
      <c r="P31" s="67">
        <f t="shared" ref="P31:P57" si="18">ROUND(E31*O31,2)</f>
        <v>0</v>
      </c>
      <c r="Q31" s="67">
        <v>0</v>
      </c>
      <c r="R31" s="67">
        <f t="shared" ref="R31:R57" si="19">ROUND(E31*Q31,2)</f>
        <v>0</v>
      </c>
      <c r="S31" s="67"/>
      <c r="T31" s="67" t="s">
        <v>63</v>
      </c>
      <c r="U31" s="71" t="s">
        <v>57</v>
      </c>
      <c r="V31" s="31">
        <v>0</v>
      </c>
      <c r="W31" s="31">
        <f t="shared" ref="W31:W57" si="20">ROUND(E31*V31,2)</f>
        <v>0</v>
      </c>
      <c r="X31" s="31"/>
      <c r="Y31" s="21">
        <f t="shared" ref="Y31:Y57" si="21">J31</f>
        <v>0</v>
      </c>
      <c r="Z31" s="21">
        <f t="shared" ref="Z31:Z57" si="22">L31</f>
        <v>0</v>
      </c>
      <c r="AA31" s="21">
        <f t="shared" ref="AA31:AA57" si="23">N31</f>
        <v>0</v>
      </c>
      <c r="AB31" s="21">
        <f t="shared" ref="AB31:AB57" si="24">P31</f>
        <v>0</v>
      </c>
      <c r="AC31" s="21">
        <f t="shared" ref="AC31:AC57" si="25">R31</f>
        <v>0</v>
      </c>
      <c r="AD31" s="21">
        <f t="shared" ref="AD31:AD57" si="26">W31</f>
        <v>0</v>
      </c>
      <c r="AE31" s="18"/>
      <c r="AF31" s="21">
        <f t="shared" ref="AF31:AF57" si="27">G31</f>
        <v>0</v>
      </c>
      <c r="AG31" s="18" t="s">
        <v>275</v>
      </c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</row>
    <row r="32" spans="1:60" outlineLevel="3" x14ac:dyDescent="0.2">
      <c r="A32" s="62">
        <v>7</v>
      </c>
      <c r="B32" s="63" t="s">
        <v>587</v>
      </c>
      <c r="C32" s="76" t="s">
        <v>588</v>
      </c>
      <c r="D32" s="64" t="s">
        <v>274</v>
      </c>
      <c r="E32" s="65">
        <v>6</v>
      </c>
      <c r="F32" s="66"/>
      <c r="G32" s="67">
        <f t="shared" si="14"/>
        <v>0</v>
      </c>
      <c r="H32" s="68" t="s">
        <v>51</v>
      </c>
      <c r="I32" s="69"/>
      <c r="J32" s="70">
        <f t="shared" si="15"/>
        <v>0</v>
      </c>
      <c r="K32" s="66"/>
      <c r="L32" s="67">
        <f t="shared" si="16"/>
        <v>0</v>
      </c>
      <c r="M32" s="67">
        <v>21</v>
      </c>
      <c r="N32" s="67">
        <f t="shared" si="17"/>
        <v>0</v>
      </c>
      <c r="O32" s="67">
        <v>0</v>
      </c>
      <c r="P32" s="67">
        <f t="shared" si="18"/>
        <v>0</v>
      </c>
      <c r="Q32" s="67">
        <v>0</v>
      </c>
      <c r="R32" s="67">
        <f t="shared" si="19"/>
        <v>0</v>
      </c>
      <c r="S32" s="67"/>
      <c r="T32" s="67" t="s">
        <v>63</v>
      </c>
      <c r="U32" s="71" t="s">
        <v>57</v>
      </c>
      <c r="V32" s="31">
        <v>0</v>
      </c>
      <c r="W32" s="31">
        <f t="shared" si="20"/>
        <v>0</v>
      </c>
      <c r="X32" s="31"/>
      <c r="Y32" s="21">
        <f t="shared" si="21"/>
        <v>0</v>
      </c>
      <c r="Z32" s="21">
        <f t="shared" si="22"/>
        <v>0</v>
      </c>
      <c r="AA32" s="21">
        <f t="shared" si="23"/>
        <v>0</v>
      </c>
      <c r="AB32" s="21">
        <f t="shared" si="24"/>
        <v>0</v>
      </c>
      <c r="AC32" s="21">
        <f t="shared" si="25"/>
        <v>0</v>
      </c>
      <c r="AD32" s="21">
        <f t="shared" si="26"/>
        <v>0</v>
      </c>
      <c r="AE32" s="18"/>
      <c r="AF32" s="21">
        <f t="shared" si="27"/>
        <v>0</v>
      </c>
      <c r="AG32" s="18" t="s">
        <v>275</v>
      </c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</row>
    <row r="33" spans="1:60" ht="22.5" outlineLevel="3" x14ac:dyDescent="0.2">
      <c r="A33" s="62">
        <v>9</v>
      </c>
      <c r="B33" s="63" t="s">
        <v>589</v>
      </c>
      <c r="C33" s="76" t="s">
        <v>590</v>
      </c>
      <c r="D33" s="64" t="s">
        <v>274</v>
      </c>
      <c r="E33" s="65">
        <v>3</v>
      </c>
      <c r="F33" s="66"/>
      <c r="G33" s="67">
        <f t="shared" si="14"/>
        <v>0</v>
      </c>
      <c r="H33" s="68" t="s">
        <v>51</v>
      </c>
      <c r="I33" s="69"/>
      <c r="J33" s="70">
        <f t="shared" si="15"/>
        <v>0</v>
      </c>
      <c r="K33" s="66"/>
      <c r="L33" s="67">
        <f t="shared" si="16"/>
        <v>0</v>
      </c>
      <c r="M33" s="67">
        <v>21</v>
      </c>
      <c r="N33" s="67">
        <f t="shared" si="17"/>
        <v>0</v>
      </c>
      <c r="O33" s="67">
        <v>0</v>
      </c>
      <c r="P33" s="67">
        <f t="shared" si="18"/>
        <v>0</v>
      </c>
      <c r="Q33" s="67">
        <v>0</v>
      </c>
      <c r="R33" s="67">
        <f t="shared" si="19"/>
        <v>0</v>
      </c>
      <c r="S33" s="67"/>
      <c r="T33" s="67" t="s">
        <v>63</v>
      </c>
      <c r="U33" s="71" t="s">
        <v>57</v>
      </c>
      <c r="V33" s="31">
        <v>0</v>
      </c>
      <c r="W33" s="31">
        <f t="shared" si="20"/>
        <v>0</v>
      </c>
      <c r="X33" s="31"/>
      <c r="Y33" s="21">
        <f t="shared" si="21"/>
        <v>0</v>
      </c>
      <c r="Z33" s="21">
        <f t="shared" si="22"/>
        <v>0</v>
      </c>
      <c r="AA33" s="21">
        <f t="shared" si="23"/>
        <v>0</v>
      </c>
      <c r="AB33" s="21">
        <f t="shared" si="24"/>
        <v>0</v>
      </c>
      <c r="AC33" s="21">
        <f t="shared" si="25"/>
        <v>0</v>
      </c>
      <c r="AD33" s="21">
        <f t="shared" si="26"/>
        <v>0</v>
      </c>
      <c r="AE33" s="18"/>
      <c r="AF33" s="21">
        <f t="shared" si="27"/>
        <v>0</v>
      </c>
      <c r="AG33" s="18" t="s">
        <v>275</v>
      </c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</row>
    <row r="34" spans="1:60" ht="33.75" outlineLevel="3" x14ac:dyDescent="0.2">
      <c r="A34" s="62">
        <v>10</v>
      </c>
      <c r="B34" s="63" t="s">
        <v>591</v>
      </c>
      <c r="C34" s="76" t="s">
        <v>592</v>
      </c>
      <c r="D34" s="64" t="s">
        <v>274</v>
      </c>
      <c r="E34" s="65">
        <v>3</v>
      </c>
      <c r="F34" s="66"/>
      <c r="G34" s="67">
        <f t="shared" si="14"/>
        <v>0</v>
      </c>
      <c r="H34" s="68" t="s">
        <v>51</v>
      </c>
      <c r="I34" s="69"/>
      <c r="J34" s="70">
        <f t="shared" si="15"/>
        <v>0</v>
      </c>
      <c r="K34" s="66"/>
      <c r="L34" s="67">
        <f t="shared" si="16"/>
        <v>0</v>
      </c>
      <c r="M34" s="67">
        <v>21</v>
      </c>
      <c r="N34" s="67">
        <f t="shared" si="17"/>
        <v>0</v>
      </c>
      <c r="O34" s="67">
        <v>0</v>
      </c>
      <c r="P34" s="67">
        <f t="shared" si="18"/>
        <v>0</v>
      </c>
      <c r="Q34" s="67">
        <v>0</v>
      </c>
      <c r="R34" s="67">
        <f t="shared" si="19"/>
        <v>0</v>
      </c>
      <c r="S34" s="67"/>
      <c r="T34" s="67" t="s">
        <v>63</v>
      </c>
      <c r="U34" s="71" t="s">
        <v>57</v>
      </c>
      <c r="V34" s="31">
        <v>0</v>
      </c>
      <c r="W34" s="31">
        <f t="shared" si="20"/>
        <v>0</v>
      </c>
      <c r="X34" s="31"/>
      <c r="Y34" s="21">
        <f t="shared" si="21"/>
        <v>0</v>
      </c>
      <c r="Z34" s="21">
        <f t="shared" si="22"/>
        <v>0</v>
      </c>
      <c r="AA34" s="21">
        <f t="shared" si="23"/>
        <v>0</v>
      </c>
      <c r="AB34" s="21">
        <f t="shared" si="24"/>
        <v>0</v>
      </c>
      <c r="AC34" s="21">
        <f t="shared" si="25"/>
        <v>0</v>
      </c>
      <c r="AD34" s="21">
        <f t="shared" si="26"/>
        <v>0</v>
      </c>
      <c r="AE34" s="18"/>
      <c r="AF34" s="21">
        <f t="shared" si="27"/>
        <v>0</v>
      </c>
      <c r="AG34" s="18" t="s">
        <v>275</v>
      </c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</row>
    <row r="35" spans="1:60" ht="33.75" outlineLevel="3" x14ac:dyDescent="0.2">
      <c r="A35" s="62">
        <v>11</v>
      </c>
      <c r="B35" s="63" t="s">
        <v>593</v>
      </c>
      <c r="C35" s="76" t="s">
        <v>594</v>
      </c>
      <c r="D35" s="64" t="s">
        <v>274</v>
      </c>
      <c r="E35" s="65">
        <v>3</v>
      </c>
      <c r="F35" s="66"/>
      <c r="G35" s="67">
        <f t="shared" si="14"/>
        <v>0</v>
      </c>
      <c r="H35" s="68" t="s">
        <v>51</v>
      </c>
      <c r="I35" s="69"/>
      <c r="J35" s="70">
        <f t="shared" si="15"/>
        <v>0</v>
      </c>
      <c r="K35" s="66"/>
      <c r="L35" s="67">
        <f t="shared" si="16"/>
        <v>0</v>
      </c>
      <c r="M35" s="67">
        <v>21</v>
      </c>
      <c r="N35" s="67">
        <f t="shared" si="17"/>
        <v>0</v>
      </c>
      <c r="O35" s="67">
        <v>0</v>
      </c>
      <c r="P35" s="67">
        <f t="shared" si="18"/>
        <v>0</v>
      </c>
      <c r="Q35" s="67">
        <v>0</v>
      </c>
      <c r="R35" s="67">
        <f t="shared" si="19"/>
        <v>0</v>
      </c>
      <c r="S35" s="67"/>
      <c r="T35" s="67" t="s">
        <v>63</v>
      </c>
      <c r="U35" s="71" t="s">
        <v>57</v>
      </c>
      <c r="V35" s="31">
        <v>0</v>
      </c>
      <c r="W35" s="31">
        <f t="shared" si="20"/>
        <v>0</v>
      </c>
      <c r="X35" s="31"/>
      <c r="Y35" s="21">
        <f t="shared" si="21"/>
        <v>0</v>
      </c>
      <c r="Z35" s="21">
        <f t="shared" si="22"/>
        <v>0</v>
      </c>
      <c r="AA35" s="21">
        <f t="shared" si="23"/>
        <v>0</v>
      </c>
      <c r="AB35" s="21">
        <f t="shared" si="24"/>
        <v>0</v>
      </c>
      <c r="AC35" s="21">
        <f t="shared" si="25"/>
        <v>0</v>
      </c>
      <c r="AD35" s="21">
        <f t="shared" si="26"/>
        <v>0</v>
      </c>
      <c r="AE35" s="18"/>
      <c r="AF35" s="21">
        <f t="shared" si="27"/>
        <v>0</v>
      </c>
      <c r="AG35" s="18" t="s">
        <v>275</v>
      </c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</row>
    <row r="36" spans="1:60" ht="22.5" outlineLevel="3" x14ac:dyDescent="0.2">
      <c r="A36" s="62">
        <v>14</v>
      </c>
      <c r="B36" s="63" t="s">
        <v>595</v>
      </c>
      <c r="C36" s="76" t="s">
        <v>596</v>
      </c>
      <c r="D36" s="64" t="s">
        <v>274</v>
      </c>
      <c r="E36" s="65">
        <v>9</v>
      </c>
      <c r="F36" s="66"/>
      <c r="G36" s="67">
        <f t="shared" si="14"/>
        <v>0</v>
      </c>
      <c r="H36" s="68" t="s">
        <v>51</v>
      </c>
      <c r="I36" s="69"/>
      <c r="J36" s="70">
        <f t="shared" si="15"/>
        <v>0</v>
      </c>
      <c r="K36" s="66"/>
      <c r="L36" s="67">
        <f t="shared" si="16"/>
        <v>0</v>
      </c>
      <c r="M36" s="67">
        <v>21</v>
      </c>
      <c r="N36" s="67">
        <f t="shared" si="17"/>
        <v>0</v>
      </c>
      <c r="O36" s="67">
        <v>0</v>
      </c>
      <c r="P36" s="67">
        <f t="shared" si="18"/>
        <v>0</v>
      </c>
      <c r="Q36" s="67">
        <v>0</v>
      </c>
      <c r="R36" s="67">
        <f t="shared" si="19"/>
        <v>0</v>
      </c>
      <c r="S36" s="67"/>
      <c r="T36" s="67" t="s">
        <v>63</v>
      </c>
      <c r="U36" s="71" t="s">
        <v>57</v>
      </c>
      <c r="V36" s="31">
        <v>0</v>
      </c>
      <c r="W36" s="31">
        <f t="shared" si="20"/>
        <v>0</v>
      </c>
      <c r="X36" s="31"/>
      <c r="Y36" s="21">
        <f t="shared" si="21"/>
        <v>0</v>
      </c>
      <c r="Z36" s="21">
        <f t="shared" si="22"/>
        <v>0</v>
      </c>
      <c r="AA36" s="21">
        <f t="shared" si="23"/>
        <v>0</v>
      </c>
      <c r="AB36" s="21">
        <f t="shared" si="24"/>
        <v>0</v>
      </c>
      <c r="AC36" s="21">
        <f t="shared" si="25"/>
        <v>0</v>
      </c>
      <c r="AD36" s="21">
        <f t="shared" si="26"/>
        <v>0</v>
      </c>
      <c r="AE36" s="18"/>
      <c r="AF36" s="21">
        <f t="shared" si="27"/>
        <v>0</v>
      </c>
      <c r="AG36" s="18" t="s">
        <v>275</v>
      </c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</row>
    <row r="37" spans="1:60" outlineLevel="3" x14ac:dyDescent="0.2">
      <c r="A37" s="62">
        <v>15</v>
      </c>
      <c r="B37" s="63" t="s">
        <v>597</v>
      </c>
      <c r="C37" s="76" t="s">
        <v>598</v>
      </c>
      <c r="D37" s="64" t="s">
        <v>274</v>
      </c>
      <c r="E37" s="65">
        <v>18</v>
      </c>
      <c r="F37" s="66"/>
      <c r="G37" s="67">
        <f t="shared" si="14"/>
        <v>0</v>
      </c>
      <c r="H37" s="68" t="s">
        <v>51</v>
      </c>
      <c r="I37" s="69"/>
      <c r="J37" s="70">
        <f t="shared" si="15"/>
        <v>0</v>
      </c>
      <c r="K37" s="66"/>
      <c r="L37" s="67">
        <f t="shared" si="16"/>
        <v>0</v>
      </c>
      <c r="M37" s="67">
        <v>21</v>
      </c>
      <c r="N37" s="67">
        <f t="shared" si="17"/>
        <v>0</v>
      </c>
      <c r="O37" s="67">
        <v>0</v>
      </c>
      <c r="P37" s="67">
        <f t="shared" si="18"/>
        <v>0</v>
      </c>
      <c r="Q37" s="67">
        <v>0</v>
      </c>
      <c r="R37" s="67">
        <f t="shared" si="19"/>
        <v>0</v>
      </c>
      <c r="S37" s="67"/>
      <c r="T37" s="67" t="s">
        <v>63</v>
      </c>
      <c r="U37" s="71" t="s">
        <v>57</v>
      </c>
      <c r="V37" s="31">
        <v>0</v>
      </c>
      <c r="W37" s="31">
        <f t="shared" si="20"/>
        <v>0</v>
      </c>
      <c r="X37" s="31"/>
      <c r="Y37" s="21">
        <f t="shared" si="21"/>
        <v>0</v>
      </c>
      <c r="Z37" s="21">
        <f t="shared" si="22"/>
        <v>0</v>
      </c>
      <c r="AA37" s="21">
        <f t="shared" si="23"/>
        <v>0</v>
      </c>
      <c r="AB37" s="21">
        <f t="shared" si="24"/>
        <v>0</v>
      </c>
      <c r="AC37" s="21">
        <f t="shared" si="25"/>
        <v>0</v>
      </c>
      <c r="AD37" s="21">
        <f t="shared" si="26"/>
        <v>0</v>
      </c>
      <c r="AE37" s="18"/>
      <c r="AF37" s="21">
        <f t="shared" si="27"/>
        <v>0</v>
      </c>
      <c r="AG37" s="18" t="s">
        <v>275</v>
      </c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</row>
    <row r="38" spans="1:60" outlineLevel="3" x14ac:dyDescent="0.2">
      <c r="A38" s="62">
        <v>16</v>
      </c>
      <c r="B38" s="63" t="s">
        <v>599</v>
      </c>
      <c r="C38" s="76" t="s">
        <v>600</v>
      </c>
      <c r="D38" s="64" t="s">
        <v>50</v>
      </c>
      <c r="E38" s="65">
        <v>14</v>
      </c>
      <c r="F38" s="66"/>
      <c r="G38" s="67">
        <f t="shared" si="14"/>
        <v>0</v>
      </c>
      <c r="H38" s="68" t="s">
        <v>51</v>
      </c>
      <c r="I38" s="69"/>
      <c r="J38" s="70">
        <f t="shared" si="15"/>
        <v>0</v>
      </c>
      <c r="K38" s="66"/>
      <c r="L38" s="67">
        <f t="shared" si="16"/>
        <v>0</v>
      </c>
      <c r="M38" s="67">
        <v>21</v>
      </c>
      <c r="N38" s="67">
        <f t="shared" si="17"/>
        <v>0</v>
      </c>
      <c r="O38" s="67">
        <v>0</v>
      </c>
      <c r="P38" s="67">
        <f t="shared" si="18"/>
        <v>0</v>
      </c>
      <c r="Q38" s="67">
        <v>0</v>
      </c>
      <c r="R38" s="67">
        <f t="shared" si="19"/>
        <v>0</v>
      </c>
      <c r="S38" s="67" t="s">
        <v>280</v>
      </c>
      <c r="T38" s="67" t="s">
        <v>52</v>
      </c>
      <c r="U38" s="71" t="s">
        <v>52</v>
      </c>
      <c r="V38" s="31">
        <v>0</v>
      </c>
      <c r="W38" s="31">
        <f t="shared" si="20"/>
        <v>0</v>
      </c>
      <c r="X38" s="31"/>
      <c r="Y38" s="21">
        <f t="shared" si="21"/>
        <v>0</v>
      </c>
      <c r="Z38" s="21">
        <f t="shared" si="22"/>
        <v>0</v>
      </c>
      <c r="AA38" s="21">
        <f t="shared" si="23"/>
        <v>0</v>
      </c>
      <c r="AB38" s="21">
        <f t="shared" si="24"/>
        <v>0</v>
      </c>
      <c r="AC38" s="21">
        <f t="shared" si="25"/>
        <v>0</v>
      </c>
      <c r="AD38" s="21">
        <f t="shared" si="26"/>
        <v>0</v>
      </c>
      <c r="AE38" s="18"/>
      <c r="AF38" s="21">
        <f t="shared" si="27"/>
        <v>0</v>
      </c>
      <c r="AG38" s="18" t="s">
        <v>275</v>
      </c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</row>
    <row r="39" spans="1:60" outlineLevel="3" x14ac:dyDescent="0.2">
      <c r="A39" s="62">
        <v>18</v>
      </c>
      <c r="B39" s="63" t="s">
        <v>601</v>
      </c>
      <c r="C39" s="76" t="s">
        <v>602</v>
      </c>
      <c r="D39" s="64" t="s">
        <v>171</v>
      </c>
      <c r="E39" s="65">
        <v>287</v>
      </c>
      <c r="F39" s="66"/>
      <c r="G39" s="67">
        <f t="shared" si="14"/>
        <v>0</v>
      </c>
      <c r="H39" s="68" t="s">
        <v>51</v>
      </c>
      <c r="I39" s="69"/>
      <c r="J39" s="70">
        <f t="shared" si="15"/>
        <v>0</v>
      </c>
      <c r="K39" s="66"/>
      <c r="L39" s="67">
        <f t="shared" si="16"/>
        <v>0</v>
      </c>
      <c r="M39" s="67">
        <v>21</v>
      </c>
      <c r="N39" s="67">
        <f t="shared" si="17"/>
        <v>0</v>
      </c>
      <c r="O39" s="67">
        <v>1.3000000000000002E-4</v>
      </c>
      <c r="P39" s="67">
        <f t="shared" si="18"/>
        <v>0.04</v>
      </c>
      <c r="Q39" s="67">
        <v>0</v>
      </c>
      <c r="R39" s="67">
        <f t="shared" si="19"/>
        <v>0</v>
      </c>
      <c r="S39" s="67" t="s">
        <v>280</v>
      </c>
      <c r="T39" s="67" t="s">
        <v>52</v>
      </c>
      <c r="U39" s="71" t="s">
        <v>52</v>
      </c>
      <c r="V39" s="31">
        <v>0</v>
      </c>
      <c r="W39" s="31">
        <f t="shared" si="20"/>
        <v>0</v>
      </c>
      <c r="X39" s="31"/>
      <c r="Y39" s="21">
        <f t="shared" si="21"/>
        <v>0</v>
      </c>
      <c r="Z39" s="21">
        <f t="shared" si="22"/>
        <v>0</v>
      </c>
      <c r="AA39" s="21">
        <f t="shared" si="23"/>
        <v>0</v>
      </c>
      <c r="AB39" s="21">
        <f t="shared" si="24"/>
        <v>0.04</v>
      </c>
      <c r="AC39" s="21">
        <f t="shared" si="25"/>
        <v>0</v>
      </c>
      <c r="AD39" s="21">
        <f t="shared" si="26"/>
        <v>0</v>
      </c>
      <c r="AE39" s="18"/>
      <c r="AF39" s="21">
        <f t="shared" si="27"/>
        <v>0</v>
      </c>
      <c r="AG39" s="18" t="s">
        <v>275</v>
      </c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</row>
    <row r="40" spans="1:60" outlineLevel="3" x14ac:dyDescent="0.2">
      <c r="A40" s="62">
        <v>20</v>
      </c>
      <c r="B40" s="63" t="s">
        <v>603</v>
      </c>
      <c r="C40" s="76" t="s">
        <v>604</v>
      </c>
      <c r="D40" s="64" t="s">
        <v>50</v>
      </c>
      <c r="E40" s="65">
        <v>16</v>
      </c>
      <c r="F40" s="66"/>
      <c r="G40" s="67">
        <f t="shared" si="14"/>
        <v>0</v>
      </c>
      <c r="H40" s="68" t="s">
        <v>51</v>
      </c>
      <c r="I40" s="69"/>
      <c r="J40" s="70">
        <f t="shared" si="15"/>
        <v>0</v>
      </c>
      <c r="K40" s="66"/>
      <c r="L40" s="67">
        <f t="shared" si="16"/>
        <v>0</v>
      </c>
      <c r="M40" s="67">
        <v>21</v>
      </c>
      <c r="N40" s="67">
        <f t="shared" si="17"/>
        <v>0</v>
      </c>
      <c r="O40" s="67">
        <v>2.1000000000000001E-4</v>
      </c>
      <c r="P40" s="67">
        <f t="shared" si="18"/>
        <v>0</v>
      </c>
      <c r="Q40" s="67">
        <v>0</v>
      </c>
      <c r="R40" s="67">
        <f t="shared" si="19"/>
        <v>0</v>
      </c>
      <c r="S40" s="67" t="s">
        <v>280</v>
      </c>
      <c r="T40" s="67" t="s">
        <v>52</v>
      </c>
      <c r="U40" s="71" t="s">
        <v>52</v>
      </c>
      <c r="V40" s="31">
        <v>0</v>
      </c>
      <c r="W40" s="31">
        <f t="shared" si="20"/>
        <v>0</v>
      </c>
      <c r="X40" s="31"/>
      <c r="Y40" s="21">
        <f t="shared" si="21"/>
        <v>0</v>
      </c>
      <c r="Z40" s="21">
        <f t="shared" si="22"/>
        <v>0</v>
      </c>
      <c r="AA40" s="21">
        <f t="shared" si="23"/>
        <v>0</v>
      </c>
      <c r="AB40" s="21">
        <f t="shared" si="24"/>
        <v>0</v>
      </c>
      <c r="AC40" s="21">
        <f t="shared" si="25"/>
        <v>0</v>
      </c>
      <c r="AD40" s="21">
        <f t="shared" si="26"/>
        <v>0</v>
      </c>
      <c r="AE40" s="18"/>
      <c r="AF40" s="21">
        <f t="shared" si="27"/>
        <v>0</v>
      </c>
      <c r="AG40" s="18" t="s">
        <v>275</v>
      </c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</row>
    <row r="41" spans="1:60" outlineLevel="3" x14ac:dyDescent="0.2">
      <c r="A41" s="62">
        <v>21</v>
      </c>
      <c r="B41" s="63" t="s">
        <v>605</v>
      </c>
      <c r="C41" s="76" t="s">
        <v>606</v>
      </c>
      <c r="D41" s="64" t="s">
        <v>50</v>
      </c>
      <c r="E41" s="65">
        <v>10</v>
      </c>
      <c r="F41" s="66"/>
      <c r="G41" s="67">
        <f t="shared" si="14"/>
        <v>0</v>
      </c>
      <c r="H41" s="68" t="s">
        <v>51</v>
      </c>
      <c r="I41" s="69"/>
      <c r="J41" s="70">
        <f t="shared" si="15"/>
        <v>0</v>
      </c>
      <c r="K41" s="66"/>
      <c r="L41" s="67">
        <f t="shared" si="16"/>
        <v>0</v>
      </c>
      <c r="M41" s="67">
        <v>21</v>
      </c>
      <c r="N41" s="67">
        <f t="shared" si="17"/>
        <v>0</v>
      </c>
      <c r="O41" s="67">
        <v>2.1000000000000001E-4</v>
      </c>
      <c r="P41" s="67">
        <f t="shared" si="18"/>
        <v>0</v>
      </c>
      <c r="Q41" s="67">
        <v>0</v>
      </c>
      <c r="R41" s="67">
        <f t="shared" si="19"/>
        <v>0</v>
      </c>
      <c r="S41" s="67" t="s">
        <v>280</v>
      </c>
      <c r="T41" s="67" t="s">
        <v>52</v>
      </c>
      <c r="U41" s="71" t="s">
        <v>52</v>
      </c>
      <c r="V41" s="31">
        <v>0</v>
      </c>
      <c r="W41" s="31">
        <f t="shared" si="20"/>
        <v>0</v>
      </c>
      <c r="X41" s="31"/>
      <c r="Y41" s="21">
        <f t="shared" si="21"/>
        <v>0</v>
      </c>
      <c r="Z41" s="21">
        <f t="shared" si="22"/>
        <v>0</v>
      </c>
      <c r="AA41" s="21">
        <f t="shared" si="23"/>
        <v>0</v>
      </c>
      <c r="AB41" s="21">
        <f t="shared" si="24"/>
        <v>0</v>
      </c>
      <c r="AC41" s="21">
        <f t="shared" si="25"/>
        <v>0</v>
      </c>
      <c r="AD41" s="21">
        <f t="shared" si="26"/>
        <v>0</v>
      </c>
      <c r="AE41" s="18"/>
      <c r="AF41" s="21">
        <f t="shared" si="27"/>
        <v>0</v>
      </c>
      <c r="AG41" s="18" t="s">
        <v>275</v>
      </c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</row>
    <row r="42" spans="1:60" ht="22.5" outlineLevel="3" x14ac:dyDescent="0.2">
      <c r="A42" s="62">
        <v>22</v>
      </c>
      <c r="B42" s="63" t="s">
        <v>607</v>
      </c>
      <c r="C42" s="76" t="s">
        <v>608</v>
      </c>
      <c r="D42" s="64" t="s">
        <v>274</v>
      </c>
      <c r="E42" s="65">
        <v>9</v>
      </c>
      <c r="F42" s="66"/>
      <c r="G42" s="67">
        <f t="shared" si="14"/>
        <v>0</v>
      </c>
      <c r="H42" s="68" t="s">
        <v>51</v>
      </c>
      <c r="I42" s="69"/>
      <c r="J42" s="70">
        <f t="shared" si="15"/>
        <v>0</v>
      </c>
      <c r="K42" s="66"/>
      <c r="L42" s="67">
        <f t="shared" si="16"/>
        <v>0</v>
      </c>
      <c r="M42" s="67">
        <v>21</v>
      </c>
      <c r="N42" s="67">
        <f t="shared" si="17"/>
        <v>0</v>
      </c>
      <c r="O42" s="67">
        <v>0</v>
      </c>
      <c r="P42" s="67">
        <f t="shared" si="18"/>
        <v>0</v>
      </c>
      <c r="Q42" s="67">
        <v>0</v>
      </c>
      <c r="R42" s="67">
        <f t="shared" si="19"/>
        <v>0</v>
      </c>
      <c r="S42" s="67"/>
      <c r="T42" s="67" t="s">
        <v>63</v>
      </c>
      <c r="U42" s="71" t="s">
        <v>57</v>
      </c>
      <c r="V42" s="31">
        <v>0</v>
      </c>
      <c r="W42" s="31">
        <f t="shared" si="20"/>
        <v>0</v>
      </c>
      <c r="X42" s="31"/>
      <c r="Y42" s="21">
        <f t="shared" si="21"/>
        <v>0</v>
      </c>
      <c r="Z42" s="21">
        <f t="shared" si="22"/>
        <v>0</v>
      </c>
      <c r="AA42" s="21">
        <f t="shared" si="23"/>
        <v>0</v>
      </c>
      <c r="AB42" s="21">
        <f t="shared" si="24"/>
        <v>0</v>
      </c>
      <c r="AC42" s="21">
        <f t="shared" si="25"/>
        <v>0</v>
      </c>
      <c r="AD42" s="21">
        <f t="shared" si="26"/>
        <v>0</v>
      </c>
      <c r="AE42" s="18"/>
      <c r="AF42" s="21">
        <f t="shared" si="27"/>
        <v>0</v>
      </c>
      <c r="AG42" s="18" t="s">
        <v>275</v>
      </c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</row>
    <row r="43" spans="1:60" ht="22.5" outlineLevel="3" x14ac:dyDescent="0.2">
      <c r="A43" s="62">
        <v>23</v>
      </c>
      <c r="B43" s="63" t="s">
        <v>609</v>
      </c>
      <c r="C43" s="76" t="s">
        <v>610</v>
      </c>
      <c r="D43" s="64" t="s">
        <v>274</v>
      </c>
      <c r="E43" s="65">
        <v>9</v>
      </c>
      <c r="F43" s="66"/>
      <c r="G43" s="67">
        <f t="shared" si="14"/>
        <v>0</v>
      </c>
      <c r="H43" s="68" t="s">
        <v>51</v>
      </c>
      <c r="I43" s="69"/>
      <c r="J43" s="70">
        <f t="shared" si="15"/>
        <v>0</v>
      </c>
      <c r="K43" s="66"/>
      <c r="L43" s="67">
        <f t="shared" si="16"/>
        <v>0</v>
      </c>
      <c r="M43" s="67">
        <v>21</v>
      </c>
      <c r="N43" s="67">
        <f t="shared" si="17"/>
        <v>0</v>
      </c>
      <c r="O43" s="67">
        <v>0</v>
      </c>
      <c r="P43" s="67">
        <f t="shared" si="18"/>
        <v>0</v>
      </c>
      <c r="Q43" s="67">
        <v>0</v>
      </c>
      <c r="R43" s="67">
        <f t="shared" si="19"/>
        <v>0</v>
      </c>
      <c r="S43" s="67"/>
      <c r="T43" s="67" t="s">
        <v>63</v>
      </c>
      <c r="U43" s="71" t="s">
        <v>57</v>
      </c>
      <c r="V43" s="31">
        <v>0</v>
      </c>
      <c r="W43" s="31">
        <f t="shared" si="20"/>
        <v>0</v>
      </c>
      <c r="X43" s="31"/>
      <c r="Y43" s="21">
        <f t="shared" si="21"/>
        <v>0</v>
      </c>
      <c r="Z43" s="21">
        <f t="shared" si="22"/>
        <v>0</v>
      </c>
      <c r="AA43" s="21">
        <f t="shared" si="23"/>
        <v>0</v>
      </c>
      <c r="AB43" s="21">
        <f t="shared" si="24"/>
        <v>0</v>
      </c>
      <c r="AC43" s="21">
        <f t="shared" si="25"/>
        <v>0</v>
      </c>
      <c r="AD43" s="21">
        <f t="shared" si="26"/>
        <v>0</v>
      </c>
      <c r="AE43" s="18"/>
      <c r="AF43" s="21">
        <f t="shared" si="27"/>
        <v>0</v>
      </c>
      <c r="AG43" s="18" t="s">
        <v>275</v>
      </c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</row>
    <row r="44" spans="1:60" outlineLevel="3" x14ac:dyDescent="0.2">
      <c r="A44" s="62">
        <v>24</v>
      </c>
      <c r="B44" s="63" t="s">
        <v>611</v>
      </c>
      <c r="C44" s="76" t="s">
        <v>612</v>
      </c>
      <c r="D44" s="64" t="s">
        <v>50</v>
      </c>
      <c r="E44" s="65">
        <v>3</v>
      </c>
      <c r="F44" s="66"/>
      <c r="G44" s="67">
        <f t="shared" si="14"/>
        <v>0</v>
      </c>
      <c r="H44" s="68" t="s">
        <v>51</v>
      </c>
      <c r="I44" s="69"/>
      <c r="J44" s="70">
        <f t="shared" si="15"/>
        <v>0</v>
      </c>
      <c r="K44" s="66"/>
      <c r="L44" s="67">
        <f t="shared" si="16"/>
        <v>0</v>
      </c>
      <c r="M44" s="67">
        <v>21</v>
      </c>
      <c r="N44" s="67">
        <f t="shared" si="17"/>
        <v>0</v>
      </c>
      <c r="O44" s="67">
        <v>2.0000000000000001E-4</v>
      </c>
      <c r="P44" s="67">
        <f t="shared" si="18"/>
        <v>0</v>
      </c>
      <c r="Q44" s="67">
        <v>0</v>
      </c>
      <c r="R44" s="67">
        <f t="shared" si="19"/>
        <v>0</v>
      </c>
      <c r="S44" s="67" t="s">
        <v>280</v>
      </c>
      <c r="T44" s="67" t="s">
        <v>52</v>
      </c>
      <c r="U44" s="71" t="s">
        <v>52</v>
      </c>
      <c r="V44" s="31">
        <v>0</v>
      </c>
      <c r="W44" s="31">
        <f t="shared" si="20"/>
        <v>0</v>
      </c>
      <c r="X44" s="31"/>
      <c r="Y44" s="21">
        <f t="shared" si="21"/>
        <v>0</v>
      </c>
      <c r="Z44" s="21">
        <f t="shared" si="22"/>
        <v>0</v>
      </c>
      <c r="AA44" s="21">
        <f t="shared" si="23"/>
        <v>0</v>
      </c>
      <c r="AB44" s="21">
        <f t="shared" si="24"/>
        <v>0</v>
      </c>
      <c r="AC44" s="21">
        <f t="shared" si="25"/>
        <v>0</v>
      </c>
      <c r="AD44" s="21">
        <f t="shared" si="26"/>
        <v>0</v>
      </c>
      <c r="AE44" s="18"/>
      <c r="AF44" s="21">
        <f t="shared" si="27"/>
        <v>0</v>
      </c>
      <c r="AG44" s="18" t="s">
        <v>275</v>
      </c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</row>
    <row r="45" spans="1:60" outlineLevel="3" x14ac:dyDescent="0.2">
      <c r="A45" s="62">
        <v>25</v>
      </c>
      <c r="B45" s="63" t="s">
        <v>613</v>
      </c>
      <c r="C45" s="76" t="s">
        <v>614</v>
      </c>
      <c r="D45" s="64" t="s">
        <v>50</v>
      </c>
      <c r="E45" s="65">
        <v>12</v>
      </c>
      <c r="F45" s="66"/>
      <c r="G45" s="67">
        <f t="shared" si="14"/>
        <v>0</v>
      </c>
      <c r="H45" s="68" t="s">
        <v>51</v>
      </c>
      <c r="I45" s="69"/>
      <c r="J45" s="70">
        <f t="shared" si="15"/>
        <v>0</v>
      </c>
      <c r="K45" s="66"/>
      <c r="L45" s="67">
        <f t="shared" si="16"/>
        <v>0</v>
      </c>
      <c r="M45" s="67">
        <v>21</v>
      </c>
      <c r="N45" s="67">
        <f t="shared" si="17"/>
        <v>0</v>
      </c>
      <c r="O45" s="67">
        <v>2.8000000000000003E-4</v>
      </c>
      <c r="P45" s="67">
        <f t="shared" si="18"/>
        <v>0</v>
      </c>
      <c r="Q45" s="67">
        <v>0</v>
      </c>
      <c r="R45" s="67">
        <f t="shared" si="19"/>
        <v>0</v>
      </c>
      <c r="S45" s="67" t="s">
        <v>280</v>
      </c>
      <c r="T45" s="67" t="s">
        <v>52</v>
      </c>
      <c r="U45" s="71" t="s">
        <v>52</v>
      </c>
      <c r="V45" s="31">
        <v>0</v>
      </c>
      <c r="W45" s="31">
        <f t="shared" si="20"/>
        <v>0</v>
      </c>
      <c r="X45" s="31"/>
      <c r="Y45" s="21">
        <f t="shared" si="21"/>
        <v>0</v>
      </c>
      <c r="Z45" s="21">
        <f t="shared" si="22"/>
        <v>0</v>
      </c>
      <c r="AA45" s="21">
        <f t="shared" si="23"/>
        <v>0</v>
      </c>
      <c r="AB45" s="21">
        <f t="shared" si="24"/>
        <v>0</v>
      </c>
      <c r="AC45" s="21">
        <f t="shared" si="25"/>
        <v>0</v>
      </c>
      <c r="AD45" s="21">
        <f t="shared" si="26"/>
        <v>0</v>
      </c>
      <c r="AE45" s="18"/>
      <c r="AF45" s="21">
        <f t="shared" si="27"/>
        <v>0</v>
      </c>
      <c r="AG45" s="18" t="s">
        <v>275</v>
      </c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</row>
    <row r="46" spans="1:60" outlineLevel="3" x14ac:dyDescent="0.2">
      <c r="A46" s="62">
        <v>26</v>
      </c>
      <c r="B46" s="63" t="s">
        <v>615</v>
      </c>
      <c r="C46" s="76" t="s">
        <v>616</v>
      </c>
      <c r="D46" s="64" t="s">
        <v>50</v>
      </c>
      <c r="E46" s="65">
        <v>16</v>
      </c>
      <c r="F46" s="66"/>
      <c r="G46" s="67">
        <f t="shared" si="14"/>
        <v>0</v>
      </c>
      <c r="H46" s="68" t="s">
        <v>51</v>
      </c>
      <c r="I46" s="69"/>
      <c r="J46" s="70">
        <f t="shared" si="15"/>
        <v>0</v>
      </c>
      <c r="K46" s="66"/>
      <c r="L46" s="67">
        <f t="shared" si="16"/>
        <v>0</v>
      </c>
      <c r="M46" s="67">
        <v>21</v>
      </c>
      <c r="N46" s="67">
        <f t="shared" si="17"/>
        <v>0</v>
      </c>
      <c r="O46" s="67">
        <v>1.1E-4</v>
      </c>
      <c r="P46" s="67">
        <f t="shared" si="18"/>
        <v>0</v>
      </c>
      <c r="Q46" s="67">
        <v>0</v>
      </c>
      <c r="R46" s="67">
        <f t="shared" si="19"/>
        <v>0</v>
      </c>
      <c r="S46" s="67" t="s">
        <v>280</v>
      </c>
      <c r="T46" s="67" t="s">
        <v>52</v>
      </c>
      <c r="U46" s="71" t="s">
        <v>52</v>
      </c>
      <c r="V46" s="31">
        <v>0</v>
      </c>
      <c r="W46" s="31">
        <f t="shared" si="20"/>
        <v>0</v>
      </c>
      <c r="X46" s="31"/>
      <c r="Y46" s="21">
        <f t="shared" si="21"/>
        <v>0</v>
      </c>
      <c r="Z46" s="21">
        <f t="shared" si="22"/>
        <v>0</v>
      </c>
      <c r="AA46" s="21">
        <f t="shared" si="23"/>
        <v>0</v>
      </c>
      <c r="AB46" s="21">
        <f t="shared" si="24"/>
        <v>0</v>
      </c>
      <c r="AC46" s="21">
        <f t="shared" si="25"/>
        <v>0</v>
      </c>
      <c r="AD46" s="21">
        <f t="shared" si="26"/>
        <v>0</v>
      </c>
      <c r="AE46" s="18"/>
      <c r="AF46" s="21">
        <f t="shared" si="27"/>
        <v>0</v>
      </c>
      <c r="AG46" s="18" t="s">
        <v>275</v>
      </c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</row>
    <row r="47" spans="1:60" outlineLevel="3" x14ac:dyDescent="0.2">
      <c r="A47" s="62">
        <v>27</v>
      </c>
      <c r="B47" s="63" t="s">
        <v>617</v>
      </c>
      <c r="C47" s="76" t="s">
        <v>618</v>
      </c>
      <c r="D47" s="64" t="s">
        <v>50</v>
      </c>
      <c r="E47" s="65">
        <v>75</v>
      </c>
      <c r="F47" s="66"/>
      <c r="G47" s="67">
        <f t="shared" si="14"/>
        <v>0</v>
      </c>
      <c r="H47" s="68" t="s">
        <v>51</v>
      </c>
      <c r="I47" s="69"/>
      <c r="J47" s="70">
        <f t="shared" si="15"/>
        <v>0</v>
      </c>
      <c r="K47" s="66"/>
      <c r="L47" s="67">
        <f t="shared" si="16"/>
        <v>0</v>
      </c>
      <c r="M47" s="67">
        <v>21</v>
      </c>
      <c r="N47" s="67">
        <f t="shared" si="17"/>
        <v>0</v>
      </c>
      <c r="O47" s="67">
        <v>1.3000000000000002E-4</v>
      </c>
      <c r="P47" s="67">
        <f t="shared" si="18"/>
        <v>0.01</v>
      </c>
      <c r="Q47" s="67">
        <v>0</v>
      </c>
      <c r="R47" s="67">
        <f t="shared" si="19"/>
        <v>0</v>
      </c>
      <c r="S47" s="67" t="s">
        <v>280</v>
      </c>
      <c r="T47" s="67" t="s">
        <v>52</v>
      </c>
      <c r="U47" s="71" t="s">
        <v>52</v>
      </c>
      <c r="V47" s="31">
        <v>0</v>
      </c>
      <c r="W47" s="31">
        <f t="shared" si="20"/>
        <v>0</v>
      </c>
      <c r="X47" s="31"/>
      <c r="Y47" s="21">
        <f t="shared" si="21"/>
        <v>0</v>
      </c>
      <c r="Z47" s="21">
        <f t="shared" si="22"/>
        <v>0</v>
      </c>
      <c r="AA47" s="21">
        <f t="shared" si="23"/>
        <v>0</v>
      </c>
      <c r="AB47" s="21">
        <f t="shared" si="24"/>
        <v>0.01</v>
      </c>
      <c r="AC47" s="21">
        <f t="shared" si="25"/>
        <v>0</v>
      </c>
      <c r="AD47" s="21">
        <f t="shared" si="26"/>
        <v>0</v>
      </c>
      <c r="AE47" s="18"/>
      <c r="AF47" s="21">
        <f t="shared" si="27"/>
        <v>0</v>
      </c>
      <c r="AG47" s="18" t="s">
        <v>275</v>
      </c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</row>
    <row r="48" spans="1:60" ht="22.5" outlineLevel="3" x14ac:dyDescent="0.2">
      <c r="A48" s="62">
        <v>30</v>
      </c>
      <c r="B48" s="63" t="s">
        <v>619</v>
      </c>
      <c r="C48" s="76" t="s">
        <v>620</v>
      </c>
      <c r="D48" s="64" t="s">
        <v>274</v>
      </c>
      <c r="E48" s="65">
        <v>185</v>
      </c>
      <c r="F48" s="66"/>
      <c r="G48" s="67">
        <f t="shared" si="14"/>
        <v>0</v>
      </c>
      <c r="H48" s="68" t="s">
        <v>51</v>
      </c>
      <c r="I48" s="69"/>
      <c r="J48" s="70">
        <f t="shared" si="15"/>
        <v>0</v>
      </c>
      <c r="K48" s="66"/>
      <c r="L48" s="67">
        <f t="shared" si="16"/>
        <v>0</v>
      </c>
      <c r="M48" s="67">
        <v>21</v>
      </c>
      <c r="N48" s="67">
        <f t="shared" si="17"/>
        <v>0</v>
      </c>
      <c r="O48" s="67">
        <v>0</v>
      </c>
      <c r="P48" s="67">
        <f t="shared" si="18"/>
        <v>0</v>
      </c>
      <c r="Q48" s="67">
        <v>0</v>
      </c>
      <c r="R48" s="67">
        <f t="shared" si="19"/>
        <v>0</v>
      </c>
      <c r="S48" s="67"/>
      <c r="T48" s="67" t="s">
        <v>63</v>
      </c>
      <c r="U48" s="71" t="s">
        <v>57</v>
      </c>
      <c r="V48" s="31">
        <v>0</v>
      </c>
      <c r="W48" s="31">
        <f t="shared" si="20"/>
        <v>0</v>
      </c>
      <c r="X48" s="31"/>
      <c r="Y48" s="21">
        <f t="shared" si="21"/>
        <v>0</v>
      </c>
      <c r="Z48" s="21">
        <f t="shared" si="22"/>
        <v>0</v>
      </c>
      <c r="AA48" s="21">
        <f t="shared" si="23"/>
        <v>0</v>
      </c>
      <c r="AB48" s="21">
        <f t="shared" si="24"/>
        <v>0</v>
      </c>
      <c r="AC48" s="21">
        <f t="shared" si="25"/>
        <v>0</v>
      </c>
      <c r="AD48" s="21">
        <f t="shared" si="26"/>
        <v>0</v>
      </c>
      <c r="AE48" s="18"/>
      <c r="AF48" s="21">
        <f t="shared" si="27"/>
        <v>0</v>
      </c>
      <c r="AG48" s="18" t="s">
        <v>275</v>
      </c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</row>
    <row r="49" spans="1:60" ht="22.5" outlineLevel="3" x14ac:dyDescent="0.2">
      <c r="A49" s="62">
        <v>31</v>
      </c>
      <c r="B49" s="63" t="s">
        <v>621</v>
      </c>
      <c r="C49" s="76" t="s">
        <v>622</v>
      </c>
      <c r="D49" s="64" t="s">
        <v>50</v>
      </c>
      <c r="E49" s="65">
        <v>32</v>
      </c>
      <c r="F49" s="66"/>
      <c r="G49" s="67">
        <f t="shared" si="14"/>
        <v>0</v>
      </c>
      <c r="H49" s="68" t="s">
        <v>51</v>
      </c>
      <c r="I49" s="69"/>
      <c r="J49" s="70">
        <f t="shared" si="15"/>
        <v>0</v>
      </c>
      <c r="K49" s="66"/>
      <c r="L49" s="67">
        <f t="shared" si="16"/>
        <v>0</v>
      </c>
      <c r="M49" s="67">
        <v>21</v>
      </c>
      <c r="N49" s="67">
        <f t="shared" si="17"/>
        <v>0</v>
      </c>
      <c r="O49" s="67">
        <v>9.8000000000000019E-4</v>
      </c>
      <c r="P49" s="67">
        <f t="shared" si="18"/>
        <v>0.03</v>
      </c>
      <c r="Q49" s="67">
        <v>0</v>
      </c>
      <c r="R49" s="67">
        <f t="shared" si="19"/>
        <v>0</v>
      </c>
      <c r="S49" s="67" t="s">
        <v>280</v>
      </c>
      <c r="T49" s="67" t="s">
        <v>52</v>
      </c>
      <c r="U49" s="71" t="s">
        <v>52</v>
      </c>
      <c r="V49" s="31">
        <v>0</v>
      </c>
      <c r="W49" s="31">
        <f t="shared" si="20"/>
        <v>0</v>
      </c>
      <c r="X49" s="31"/>
      <c r="Y49" s="21">
        <f t="shared" si="21"/>
        <v>0</v>
      </c>
      <c r="Z49" s="21">
        <f t="shared" si="22"/>
        <v>0</v>
      </c>
      <c r="AA49" s="21">
        <f t="shared" si="23"/>
        <v>0</v>
      </c>
      <c r="AB49" s="21">
        <f t="shared" si="24"/>
        <v>0.03</v>
      </c>
      <c r="AC49" s="21">
        <f t="shared" si="25"/>
        <v>0</v>
      </c>
      <c r="AD49" s="21">
        <f t="shared" si="26"/>
        <v>0</v>
      </c>
      <c r="AE49" s="18"/>
      <c r="AF49" s="21">
        <f t="shared" si="27"/>
        <v>0</v>
      </c>
      <c r="AG49" s="18" t="s">
        <v>275</v>
      </c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</row>
    <row r="50" spans="1:60" ht="33.75" outlineLevel="3" x14ac:dyDescent="0.2">
      <c r="A50" s="62">
        <v>32</v>
      </c>
      <c r="B50" s="63" t="s">
        <v>623</v>
      </c>
      <c r="C50" s="76" t="s">
        <v>624</v>
      </c>
      <c r="D50" s="64" t="s">
        <v>274</v>
      </c>
      <c r="E50" s="65">
        <v>54</v>
      </c>
      <c r="F50" s="66"/>
      <c r="G50" s="67">
        <f t="shared" si="14"/>
        <v>0</v>
      </c>
      <c r="H50" s="68" t="s">
        <v>51</v>
      </c>
      <c r="I50" s="69"/>
      <c r="J50" s="70">
        <f t="shared" si="15"/>
        <v>0</v>
      </c>
      <c r="K50" s="66"/>
      <c r="L50" s="67">
        <f t="shared" si="16"/>
        <v>0</v>
      </c>
      <c r="M50" s="67">
        <v>21</v>
      </c>
      <c r="N50" s="67">
        <f t="shared" si="17"/>
        <v>0</v>
      </c>
      <c r="O50" s="67">
        <v>0</v>
      </c>
      <c r="P50" s="67">
        <f t="shared" si="18"/>
        <v>0</v>
      </c>
      <c r="Q50" s="67">
        <v>0</v>
      </c>
      <c r="R50" s="67">
        <f t="shared" si="19"/>
        <v>0</v>
      </c>
      <c r="S50" s="67"/>
      <c r="T50" s="67" t="s">
        <v>63</v>
      </c>
      <c r="U50" s="71" t="s">
        <v>57</v>
      </c>
      <c r="V50" s="31">
        <v>0</v>
      </c>
      <c r="W50" s="31">
        <f t="shared" si="20"/>
        <v>0</v>
      </c>
      <c r="X50" s="31"/>
      <c r="Y50" s="21">
        <f t="shared" si="21"/>
        <v>0</v>
      </c>
      <c r="Z50" s="21">
        <f t="shared" si="22"/>
        <v>0</v>
      </c>
      <c r="AA50" s="21">
        <f t="shared" si="23"/>
        <v>0</v>
      </c>
      <c r="AB50" s="21">
        <f t="shared" si="24"/>
        <v>0</v>
      </c>
      <c r="AC50" s="21">
        <f t="shared" si="25"/>
        <v>0</v>
      </c>
      <c r="AD50" s="21">
        <f t="shared" si="26"/>
        <v>0</v>
      </c>
      <c r="AE50" s="18"/>
      <c r="AF50" s="21">
        <f t="shared" si="27"/>
        <v>0</v>
      </c>
      <c r="AG50" s="18" t="s">
        <v>275</v>
      </c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</row>
    <row r="51" spans="1:60" ht="33.75" outlineLevel="3" x14ac:dyDescent="0.2">
      <c r="A51" s="62">
        <v>33</v>
      </c>
      <c r="B51" s="63" t="s">
        <v>625</v>
      </c>
      <c r="C51" s="76" t="s">
        <v>626</v>
      </c>
      <c r="D51" s="64" t="s">
        <v>274</v>
      </c>
      <c r="E51" s="65">
        <v>34</v>
      </c>
      <c r="F51" s="66"/>
      <c r="G51" s="67">
        <f t="shared" si="14"/>
        <v>0</v>
      </c>
      <c r="H51" s="68" t="s">
        <v>51</v>
      </c>
      <c r="I51" s="69"/>
      <c r="J51" s="70">
        <f t="shared" si="15"/>
        <v>0</v>
      </c>
      <c r="K51" s="66"/>
      <c r="L51" s="67">
        <f t="shared" si="16"/>
        <v>0</v>
      </c>
      <c r="M51" s="67">
        <v>21</v>
      </c>
      <c r="N51" s="67">
        <f t="shared" si="17"/>
        <v>0</v>
      </c>
      <c r="O51" s="67">
        <v>0</v>
      </c>
      <c r="P51" s="67">
        <f t="shared" si="18"/>
        <v>0</v>
      </c>
      <c r="Q51" s="67">
        <v>0</v>
      </c>
      <c r="R51" s="67">
        <f t="shared" si="19"/>
        <v>0</v>
      </c>
      <c r="S51" s="67"/>
      <c r="T51" s="67" t="s">
        <v>63</v>
      </c>
      <c r="U51" s="71" t="s">
        <v>57</v>
      </c>
      <c r="V51" s="31">
        <v>0</v>
      </c>
      <c r="W51" s="31">
        <f t="shared" si="20"/>
        <v>0</v>
      </c>
      <c r="X51" s="31"/>
      <c r="Y51" s="21">
        <f t="shared" si="21"/>
        <v>0</v>
      </c>
      <c r="Z51" s="21">
        <f t="shared" si="22"/>
        <v>0</v>
      </c>
      <c r="AA51" s="21">
        <f t="shared" si="23"/>
        <v>0</v>
      </c>
      <c r="AB51" s="21">
        <f t="shared" si="24"/>
        <v>0</v>
      </c>
      <c r="AC51" s="21">
        <f t="shared" si="25"/>
        <v>0</v>
      </c>
      <c r="AD51" s="21">
        <f t="shared" si="26"/>
        <v>0</v>
      </c>
      <c r="AE51" s="18"/>
      <c r="AF51" s="21">
        <f t="shared" si="27"/>
        <v>0</v>
      </c>
      <c r="AG51" s="18" t="s">
        <v>275</v>
      </c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</row>
    <row r="52" spans="1:60" outlineLevel="3" x14ac:dyDescent="0.2">
      <c r="A52" s="62">
        <v>36</v>
      </c>
      <c r="B52" s="63" t="s">
        <v>627</v>
      </c>
      <c r="C52" s="76" t="s">
        <v>628</v>
      </c>
      <c r="D52" s="64" t="s">
        <v>50</v>
      </c>
      <c r="E52" s="65">
        <v>2</v>
      </c>
      <c r="F52" s="66"/>
      <c r="G52" s="67">
        <f t="shared" si="14"/>
        <v>0</v>
      </c>
      <c r="H52" s="68" t="s">
        <v>51</v>
      </c>
      <c r="I52" s="69"/>
      <c r="J52" s="70">
        <f t="shared" si="15"/>
        <v>0</v>
      </c>
      <c r="K52" s="66"/>
      <c r="L52" s="67">
        <f t="shared" si="16"/>
        <v>0</v>
      </c>
      <c r="M52" s="67">
        <v>21</v>
      </c>
      <c r="N52" s="67">
        <f t="shared" si="17"/>
        <v>0</v>
      </c>
      <c r="O52" s="67">
        <v>2.3000000000000001E-4</v>
      </c>
      <c r="P52" s="67">
        <f t="shared" si="18"/>
        <v>0</v>
      </c>
      <c r="Q52" s="67">
        <v>0</v>
      </c>
      <c r="R52" s="67">
        <f t="shared" si="19"/>
        <v>0</v>
      </c>
      <c r="S52" s="67" t="s">
        <v>280</v>
      </c>
      <c r="T52" s="67" t="s">
        <v>52</v>
      </c>
      <c r="U52" s="71" t="s">
        <v>52</v>
      </c>
      <c r="V52" s="31">
        <v>0</v>
      </c>
      <c r="W52" s="31">
        <f t="shared" si="20"/>
        <v>0</v>
      </c>
      <c r="X52" s="31"/>
      <c r="Y52" s="21">
        <f t="shared" si="21"/>
        <v>0</v>
      </c>
      <c r="Z52" s="21">
        <f t="shared" si="22"/>
        <v>0</v>
      </c>
      <c r="AA52" s="21">
        <f t="shared" si="23"/>
        <v>0</v>
      </c>
      <c r="AB52" s="21">
        <f t="shared" si="24"/>
        <v>0</v>
      </c>
      <c r="AC52" s="21">
        <f t="shared" si="25"/>
        <v>0</v>
      </c>
      <c r="AD52" s="21">
        <f t="shared" si="26"/>
        <v>0</v>
      </c>
      <c r="AE52" s="18"/>
      <c r="AF52" s="21">
        <f t="shared" si="27"/>
        <v>0</v>
      </c>
      <c r="AG52" s="18" t="s">
        <v>275</v>
      </c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</row>
    <row r="53" spans="1:60" outlineLevel="3" x14ac:dyDescent="0.2">
      <c r="A53" s="62">
        <v>37</v>
      </c>
      <c r="B53" s="63" t="s">
        <v>629</v>
      </c>
      <c r="C53" s="76" t="s">
        <v>630</v>
      </c>
      <c r="D53" s="64" t="s">
        <v>274</v>
      </c>
      <c r="E53" s="65">
        <v>1</v>
      </c>
      <c r="F53" s="66"/>
      <c r="G53" s="67">
        <f t="shared" si="14"/>
        <v>0</v>
      </c>
      <c r="H53" s="68" t="s">
        <v>51</v>
      </c>
      <c r="I53" s="69"/>
      <c r="J53" s="70">
        <f t="shared" si="15"/>
        <v>0</v>
      </c>
      <c r="K53" s="66"/>
      <c r="L53" s="67">
        <f t="shared" si="16"/>
        <v>0</v>
      </c>
      <c r="M53" s="67">
        <v>21</v>
      </c>
      <c r="N53" s="67">
        <f t="shared" si="17"/>
        <v>0</v>
      </c>
      <c r="O53" s="67">
        <v>0</v>
      </c>
      <c r="P53" s="67">
        <f t="shared" si="18"/>
        <v>0</v>
      </c>
      <c r="Q53" s="67">
        <v>0</v>
      </c>
      <c r="R53" s="67">
        <f t="shared" si="19"/>
        <v>0</v>
      </c>
      <c r="S53" s="67"/>
      <c r="T53" s="67" t="s">
        <v>63</v>
      </c>
      <c r="U53" s="71" t="s">
        <v>57</v>
      </c>
      <c r="V53" s="31">
        <v>0</v>
      </c>
      <c r="W53" s="31">
        <f t="shared" si="20"/>
        <v>0</v>
      </c>
      <c r="X53" s="31"/>
      <c r="Y53" s="21">
        <f t="shared" si="21"/>
        <v>0</v>
      </c>
      <c r="Z53" s="21">
        <f t="shared" si="22"/>
        <v>0</v>
      </c>
      <c r="AA53" s="21">
        <f t="shared" si="23"/>
        <v>0</v>
      </c>
      <c r="AB53" s="21">
        <f t="shared" si="24"/>
        <v>0</v>
      </c>
      <c r="AC53" s="21">
        <f t="shared" si="25"/>
        <v>0</v>
      </c>
      <c r="AD53" s="21">
        <f t="shared" si="26"/>
        <v>0</v>
      </c>
      <c r="AE53" s="18"/>
      <c r="AF53" s="21">
        <f t="shared" si="27"/>
        <v>0</v>
      </c>
      <c r="AG53" s="18" t="s">
        <v>275</v>
      </c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</row>
    <row r="54" spans="1:60" outlineLevel="3" x14ac:dyDescent="0.2">
      <c r="A54" s="62">
        <v>38</v>
      </c>
      <c r="B54" s="63" t="s">
        <v>631</v>
      </c>
      <c r="C54" s="76" t="s">
        <v>632</v>
      </c>
      <c r="D54" s="64" t="s">
        <v>274</v>
      </c>
      <c r="E54" s="65">
        <v>1</v>
      </c>
      <c r="F54" s="66"/>
      <c r="G54" s="67">
        <f t="shared" si="14"/>
        <v>0</v>
      </c>
      <c r="H54" s="68" t="s">
        <v>51</v>
      </c>
      <c r="I54" s="69"/>
      <c r="J54" s="70">
        <f t="shared" si="15"/>
        <v>0</v>
      </c>
      <c r="K54" s="66"/>
      <c r="L54" s="67">
        <f t="shared" si="16"/>
        <v>0</v>
      </c>
      <c r="M54" s="67">
        <v>21</v>
      </c>
      <c r="N54" s="67">
        <f t="shared" si="17"/>
        <v>0</v>
      </c>
      <c r="O54" s="67">
        <v>0</v>
      </c>
      <c r="P54" s="67">
        <f t="shared" si="18"/>
        <v>0</v>
      </c>
      <c r="Q54" s="67">
        <v>0</v>
      </c>
      <c r="R54" s="67">
        <f t="shared" si="19"/>
        <v>0</v>
      </c>
      <c r="S54" s="67"/>
      <c r="T54" s="67" t="s">
        <v>63</v>
      </c>
      <c r="U54" s="71" t="s">
        <v>57</v>
      </c>
      <c r="V54" s="31">
        <v>0</v>
      </c>
      <c r="W54" s="31">
        <f t="shared" si="20"/>
        <v>0</v>
      </c>
      <c r="X54" s="31"/>
      <c r="Y54" s="21">
        <f t="shared" si="21"/>
        <v>0</v>
      </c>
      <c r="Z54" s="21">
        <f t="shared" si="22"/>
        <v>0</v>
      </c>
      <c r="AA54" s="21">
        <f t="shared" si="23"/>
        <v>0</v>
      </c>
      <c r="AB54" s="21">
        <f t="shared" si="24"/>
        <v>0</v>
      </c>
      <c r="AC54" s="21">
        <f t="shared" si="25"/>
        <v>0</v>
      </c>
      <c r="AD54" s="21">
        <f t="shared" si="26"/>
        <v>0</v>
      </c>
      <c r="AE54" s="18"/>
      <c r="AF54" s="21">
        <f t="shared" si="27"/>
        <v>0</v>
      </c>
      <c r="AG54" s="18" t="s">
        <v>275</v>
      </c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</row>
    <row r="55" spans="1:60" outlineLevel="3" x14ac:dyDescent="0.2">
      <c r="A55" s="62">
        <v>39</v>
      </c>
      <c r="B55" s="63" t="s">
        <v>633</v>
      </c>
      <c r="C55" s="76" t="s">
        <v>634</v>
      </c>
      <c r="D55" s="64" t="s">
        <v>50</v>
      </c>
      <c r="E55" s="65">
        <v>2</v>
      </c>
      <c r="F55" s="66"/>
      <c r="G55" s="67">
        <f t="shared" si="14"/>
        <v>0</v>
      </c>
      <c r="H55" s="68" t="s">
        <v>51</v>
      </c>
      <c r="I55" s="69"/>
      <c r="J55" s="70">
        <f t="shared" si="15"/>
        <v>0</v>
      </c>
      <c r="K55" s="66"/>
      <c r="L55" s="67">
        <f t="shared" si="16"/>
        <v>0</v>
      </c>
      <c r="M55" s="67">
        <v>21</v>
      </c>
      <c r="N55" s="67">
        <f t="shared" si="17"/>
        <v>0</v>
      </c>
      <c r="O55" s="67">
        <v>4.1000000000000003E-3</v>
      </c>
      <c r="P55" s="67">
        <f t="shared" si="18"/>
        <v>0.01</v>
      </c>
      <c r="Q55" s="67">
        <v>0</v>
      </c>
      <c r="R55" s="67">
        <f t="shared" si="19"/>
        <v>0</v>
      </c>
      <c r="S55" s="67" t="s">
        <v>280</v>
      </c>
      <c r="T55" s="67" t="s">
        <v>52</v>
      </c>
      <c r="U55" s="71" t="s">
        <v>52</v>
      </c>
      <c r="V55" s="31">
        <v>0</v>
      </c>
      <c r="W55" s="31">
        <f t="shared" si="20"/>
        <v>0</v>
      </c>
      <c r="X55" s="31"/>
      <c r="Y55" s="21">
        <f t="shared" si="21"/>
        <v>0</v>
      </c>
      <c r="Z55" s="21">
        <f t="shared" si="22"/>
        <v>0</v>
      </c>
      <c r="AA55" s="21">
        <f t="shared" si="23"/>
        <v>0</v>
      </c>
      <c r="AB55" s="21">
        <f t="shared" si="24"/>
        <v>0.01</v>
      </c>
      <c r="AC55" s="21">
        <f t="shared" si="25"/>
        <v>0</v>
      </c>
      <c r="AD55" s="21">
        <f t="shared" si="26"/>
        <v>0</v>
      </c>
      <c r="AE55" s="18"/>
      <c r="AF55" s="21">
        <f t="shared" si="27"/>
        <v>0</v>
      </c>
      <c r="AG55" s="18" t="s">
        <v>275</v>
      </c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</row>
    <row r="56" spans="1:60" outlineLevel="3" x14ac:dyDescent="0.2">
      <c r="A56" s="62">
        <v>40</v>
      </c>
      <c r="B56" s="63" t="s">
        <v>635</v>
      </c>
      <c r="C56" s="76" t="s">
        <v>636</v>
      </c>
      <c r="D56" s="64" t="s">
        <v>50</v>
      </c>
      <c r="E56" s="65">
        <v>3</v>
      </c>
      <c r="F56" s="66"/>
      <c r="G56" s="67">
        <f t="shared" si="14"/>
        <v>0</v>
      </c>
      <c r="H56" s="68" t="s">
        <v>51</v>
      </c>
      <c r="I56" s="69"/>
      <c r="J56" s="70">
        <f t="shared" si="15"/>
        <v>0</v>
      </c>
      <c r="K56" s="66"/>
      <c r="L56" s="67">
        <f t="shared" si="16"/>
        <v>0</v>
      </c>
      <c r="M56" s="67">
        <v>21</v>
      </c>
      <c r="N56" s="67">
        <f t="shared" si="17"/>
        <v>0</v>
      </c>
      <c r="O56" s="67">
        <v>1.8000000000000001E-4</v>
      </c>
      <c r="P56" s="67">
        <f t="shared" si="18"/>
        <v>0</v>
      </c>
      <c r="Q56" s="67">
        <v>0</v>
      </c>
      <c r="R56" s="67">
        <f t="shared" si="19"/>
        <v>0</v>
      </c>
      <c r="S56" s="67" t="s">
        <v>280</v>
      </c>
      <c r="T56" s="67" t="s">
        <v>52</v>
      </c>
      <c r="U56" s="71" t="s">
        <v>52</v>
      </c>
      <c r="V56" s="31">
        <v>0</v>
      </c>
      <c r="W56" s="31">
        <f t="shared" si="20"/>
        <v>0</v>
      </c>
      <c r="X56" s="31"/>
      <c r="Y56" s="21">
        <f t="shared" si="21"/>
        <v>0</v>
      </c>
      <c r="Z56" s="21">
        <f t="shared" si="22"/>
        <v>0</v>
      </c>
      <c r="AA56" s="21">
        <f t="shared" si="23"/>
        <v>0</v>
      </c>
      <c r="AB56" s="21">
        <f t="shared" si="24"/>
        <v>0</v>
      </c>
      <c r="AC56" s="21">
        <f t="shared" si="25"/>
        <v>0</v>
      </c>
      <c r="AD56" s="21">
        <f t="shared" si="26"/>
        <v>0</v>
      </c>
      <c r="AE56" s="18"/>
      <c r="AF56" s="21">
        <f t="shared" si="27"/>
        <v>0</v>
      </c>
      <c r="AG56" s="18" t="s">
        <v>275</v>
      </c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</row>
    <row r="57" spans="1:60" outlineLevel="3" x14ac:dyDescent="0.2">
      <c r="A57" s="52">
        <v>41</v>
      </c>
      <c r="B57" s="53" t="s">
        <v>637</v>
      </c>
      <c r="C57" s="77" t="s">
        <v>638</v>
      </c>
      <c r="D57" s="54" t="s">
        <v>274</v>
      </c>
      <c r="E57" s="55">
        <v>1</v>
      </c>
      <c r="F57" s="56"/>
      <c r="G57" s="57">
        <f t="shared" si="14"/>
        <v>0</v>
      </c>
      <c r="H57" s="58" t="s">
        <v>51</v>
      </c>
      <c r="I57" s="59"/>
      <c r="J57" s="60">
        <f t="shared" si="15"/>
        <v>0</v>
      </c>
      <c r="K57" s="56"/>
      <c r="L57" s="57">
        <f t="shared" si="16"/>
        <v>0</v>
      </c>
      <c r="M57" s="57">
        <v>21</v>
      </c>
      <c r="N57" s="57">
        <f t="shared" si="17"/>
        <v>0</v>
      </c>
      <c r="O57" s="57">
        <v>0</v>
      </c>
      <c r="P57" s="57">
        <f t="shared" si="18"/>
        <v>0</v>
      </c>
      <c r="Q57" s="57">
        <v>0</v>
      </c>
      <c r="R57" s="57">
        <f t="shared" si="19"/>
        <v>0</v>
      </c>
      <c r="S57" s="57"/>
      <c r="T57" s="57" t="s">
        <v>63</v>
      </c>
      <c r="U57" s="61" t="s">
        <v>57</v>
      </c>
      <c r="V57" s="31">
        <v>0</v>
      </c>
      <c r="W57" s="31">
        <f t="shared" si="20"/>
        <v>0</v>
      </c>
      <c r="X57" s="31"/>
      <c r="Y57" s="21">
        <f t="shared" si="21"/>
        <v>0</v>
      </c>
      <c r="Z57" s="21">
        <f t="shared" si="22"/>
        <v>0</v>
      </c>
      <c r="AA57" s="21">
        <f t="shared" si="23"/>
        <v>0</v>
      </c>
      <c r="AB57" s="21">
        <f t="shared" si="24"/>
        <v>0</v>
      </c>
      <c r="AC57" s="21">
        <f t="shared" si="25"/>
        <v>0</v>
      </c>
      <c r="AD57" s="21">
        <f t="shared" si="26"/>
        <v>0</v>
      </c>
      <c r="AE57" s="18"/>
      <c r="AF57" s="21">
        <f t="shared" si="27"/>
        <v>0</v>
      </c>
      <c r="AG57" s="18" t="s">
        <v>275</v>
      </c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</row>
    <row r="58" spans="1:60" outlineLevel="3" x14ac:dyDescent="0.2">
      <c r="A58" s="29"/>
      <c r="B58" s="30"/>
      <c r="C58" s="94" t="s">
        <v>646</v>
      </c>
      <c r="D58" s="95"/>
      <c r="E58" s="95"/>
      <c r="F58" s="95"/>
      <c r="G58" s="95"/>
      <c r="H58" s="32"/>
      <c r="I58" s="33"/>
      <c r="J58" s="33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18"/>
      <c r="Z58" s="18"/>
      <c r="AA58" s="18"/>
      <c r="AB58" s="18"/>
      <c r="AC58" s="18"/>
      <c r="AD58" s="18"/>
      <c r="AE58" s="18"/>
      <c r="AF58" s="18"/>
      <c r="AG58" s="18" t="s">
        <v>423</v>
      </c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</row>
    <row r="59" spans="1:60" outlineLevel="3" x14ac:dyDescent="0.2">
      <c r="A59" s="29"/>
      <c r="B59" s="30"/>
      <c r="C59" s="96" t="s">
        <v>647</v>
      </c>
      <c r="D59" s="97"/>
      <c r="E59" s="97"/>
      <c r="F59" s="97"/>
      <c r="G59" s="97"/>
      <c r="H59" s="32"/>
      <c r="I59" s="33"/>
      <c r="J59" s="33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18"/>
      <c r="Z59" s="18"/>
      <c r="AA59" s="18"/>
      <c r="AB59" s="18"/>
      <c r="AC59" s="18"/>
      <c r="AD59" s="18"/>
      <c r="AE59" s="18"/>
      <c r="AF59" s="18"/>
      <c r="AG59" s="18" t="s">
        <v>423</v>
      </c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</row>
    <row r="60" spans="1:60" outlineLevel="3" x14ac:dyDescent="0.2">
      <c r="A60" s="29"/>
      <c r="B60" s="30"/>
      <c r="C60" s="96" t="s">
        <v>648</v>
      </c>
      <c r="D60" s="97"/>
      <c r="E60" s="97"/>
      <c r="F60" s="97"/>
      <c r="G60" s="97"/>
      <c r="H60" s="32"/>
      <c r="I60" s="33"/>
      <c r="J60" s="33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18"/>
      <c r="Z60" s="18"/>
      <c r="AA60" s="18"/>
      <c r="AB60" s="18"/>
      <c r="AC60" s="18"/>
      <c r="AD60" s="18"/>
      <c r="AE60" s="18"/>
      <c r="AF60" s="18"/>
      <c r="AG60" s="18" t="s">
        <v>423</v>
      </c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</row>
    <row r="61" spans="1:60" outlineLevel="3" x14ac:dyDescent="0.2">
      <c r="A61" s="29"/>
      <c r="B61" s="30"/>
      <c r="C61" s="96" t="s">
        <v>649</v>
      </c>
      <c r="D61" s="97"/>
      <c r="E61" s="97"/>
      <c r="F61" s="97"/>
      <c r="G61" s="97"/>
      <c r="H61" s="32"/>
      <c r="I61" s="33"/>
      <c r="J61" s="33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18"/>
      <c r="Z61" s="18"/>
      <c r="AA61" s="18"/>
      <c r="AB61" s="18"/>
      <c r="AC61" s="18"/>
      <c r="AD61" s="18"/>
      <c r="AE61" s="18"/>
      <c r="AF61" s="18"/>
      <c r="AG61" s="18" t="s">
        <v>423</v>
      </c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</row>
    <row r="62" spans="1:60" outlineLevel="3" x14ac:dyDescent="0.2">
      <c r="A62" s="29"/>
      <c r="B62" s="30"/>
      <c r="C62" s="96" t="s">
        <v>650</v>
      </c>
      <c r="D62" s="97"/>
      <c r="E62" s="97"/>
      <c r="F62" s="97"/>
      <c r="G62" s="97"/>
      <c r="H62" s="32"/>
      <c r="I62" s="33"/>
      <c r="J62" s="33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18"/>
      <c r="Z62" s="18"/>
      <c r="AA62" s="18"/>
      <c r="AB62" s="18"/>
      <c r="AC62" s="18"/>
      <c r="AD62" s="18"/>
      <c r="AE62" s="18"/>
      <c r="AF62" s="18"/>
      <c r="AG62" s="18" t="s">
        <v>423</v>
      </c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</row>
    <row r="63" spans="1:60" outlineLevel="3" x14ac:dyDescent="0.2">
      <c r="A63" s="29"/>
      <c r="B63" s="30"/>
      <c r="C63" s="96" t="s">
        <v>651</v>
      </c>
      <c r="D63" s="97"/>
      <c r="E63" s="97"/>
      <c r="F63" s="97"/>
      <c r="G63" s="97"/>
      <c r="H63" s="32"/>
      <c r="I63" s="33"/>
      <c r="J63" s="33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18"/>
      <c r="Z63" s="18"/>
      <c r="AA63" s="18"/>
      <c r="AB63" s="18"/>
      <c r="AC63" s="18"/>
      <c r="AD63" s="18"/>
      <c r="AE63" s="18"/>
      <c r="AF63" s="18"/>
      <c r="AG63" s="18" t="s">
        <v>423</v>
      </c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</row>
    <row r="64" spans="1:60" outlineLevel="3" x14ac:dyDescent="0.2">
      <c r="A64" s="29"/>
      <c r="B64" s="30"/>
      <c r="C64" s="96" t="s">
        <v>652</v>
      </c>
      <c r="D64" s="97"/>
      <c r="E64" s="97"/>
      <c r="F64" s="97"/>
      <c r="G64" s="97"/>
      <c r="H64" s="32"/>
      <c r="I64" s="33"/>
      <c r="J64" s="33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18"/>
      <c r="Z64" s="18"/>
      <c r="AA64" s="18"/>
      <c r="AB64" s="18"/>
      <c r="AC64" s="18"/>
      <c r="AD64" s="18"/>
      <c r="AE64" s="18"/>
      <c r="AF64" s="18"/>
      <c r="AG64" s="18" t="s">
        <v>423</v>
      </c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</row>
    <row r="65" spans="1:60" outlineLevel="3" x14ac:dyDescent="0.2">
      <c r="A65" s="29"/>
      <c r="B65" s="30"/>
      <c r="C65" s="96" t="s">
        <v>639</v>
      </c>
      <c r="D65" s="97"/>
      <c r="E65" s="97"/>
      <c r="F65" s="97"/>
      <c r="G65" s="97"/>
      <c r="H65" s="32"/>
      <c r="I65" s="33"/>
      <c r="J65" s="33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18"/>
      <c r="Z65" s="18"/>
      <c r="AA65" s="18"/>
      <c r="AB65" s="18"/>
      <c r="AC65" s="18"/>
      <c r="AD65" s="18"/>
      <c r="AE65" s="18"/>
      <c r="AF65" s="18"/>
      <c r="AG65" s="18" t="s">
        <v>423</v>
      </c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</row>
    <row r="66" spans="1:60" outlineLevel="3" x14ac:dyDescent="0.2">
      <c r="A66" s="62">
        <v>42</v>
      </c>
      <c r="B66" s="63" t="s">
        <v>640</v>
      </c>
      <c r="C66" s="76" t="s">
        <v>641</v>
      </c>
      <c r="D66" s="64" t="s">
        <v>50</v>
      </c>
      <c r="E66" s="65">
        <v>1</v>
      </c>
      <c r="F66" s="66"/>
      <c r="G66" s="67">
        <f>ROUND(E66*F66,2)</f>
        <v>0</v>
      </c>
      <c r="H66" s="68" t="s">
        <v>51</v>
      </c>
      <c r="I66" s="69"/>
      <c r="J66" s="70">
        <f>ROUND(E66*I66,2)</f>
        <v>0</v>
      </c>
      <c r="K66" s="66"/>
      <c r="L66" s="67">
        <f>ROUND(E66*K66,2)</f>
        <v>0</v>
      </c>
      <c r="M66" s="67">
        <v>21</v>
      </c>
      <c r="N66" s="67">
        <f>G66*(1+M66/100)</f>
        <v>0</v>
      </c>
      <c r="O66" s="67">
        <v>4.1000000000000003E-3</v>
      </c>
      <c r="P66" s="67">
        <f>ROUND(E66*O66,2)</f>
        <v>0</v>
      </c>
      <c r="Q66" s="67">
        <v>0</v>
      </c>
      <c r="R66" s="67">
        <f>ROUND(E66*Q66,2)</f>
        <v>0</v>
      </c>
      <c r="S66" s="67"/>
      <c r="T66" s="67" t="s">
        <v>63</v>
      </c>
      <c r="U66" s="71" t="s">
        <v>57</v>
      </c>
      <c r="V66" s="31">
        <v>0</v>
      </c>
      <c r="W66" s="31">
        <f>ROUND(E66*V66,2)</f>
        <v>0</v>
      </c>
      <c r="X66" s="31"/>
      <c r="Y66" s="21">
        <f>J66</f>
        <v>0</v>
      </c>
      <c r="Z66" s="21">
        <f>L66</f>
        <v>0</v>
      </c>
      <c r="AA66" s="21">
        <f>N66</f>
        <v>0</v>
      </c>
      <c r="AB66" s="21">
        <f>P66</f>
        <v>0</v>
      </c>
      <c r="AC66" s="21">
        <f>R66</f>
        <v>0</v>
      </c>
      <c r="AD66" s="21">
        <f>W66</f>
        <v>0</v>
      </c>
      <c r="AE66" s="18"/>
      <c r="AF66" s="21">
        <f>G66</f>
        <v>0</v>
      </c>
      <c r="AG66" s="18" t="s">
        <v>275</v>
      </c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</row>
    <row r="67" spans="1:60" outlineLevel="3" x14ac:dyDescent="0.2">
      <c r="A67" s="62">
        <v>44</v>
      </c>
      <c r="B67" s="63" t="s">
        <v>642</v>
      </c>
      <c r="C67" s="76" t="s">
        <v>643</v>
      </c>
      <c r="D67" s="64" t="s">
        <v>50</v>
      </c>
      <c r="E67" s="65">
        <v>3</v>
      </c>
      <c r="F67" s="66"/>
      <c r="G67" s="67">
        <f>ROUND(E67*F67,2)</f>
        <v>0</v>
      </c>
      <c r="H67" s="68" t="s">
        <v>51</v>
      </c>
      <c r="I67" s="69"/>
      <c r="J67" s="70">
        <f>ROUND(E67*I67,2)</f>
        <v>0</v>
      </c>
      <c r="K67" s="66"/>
      <c r="L67" s="67">
        <f>ROUND(E67*K67,2)</f>
        <v>0</v>
      </c>
      <c r="M67" s="67">
        <v>21</v>
      </c>
      <c r="N67" s="67">
        <f>G67*(1+M67/100)</f>
        <v>0</v>
      </c>
      <c r="O67" s="67">
        <v>3.9000000000000005E-4</v>
      </c>
      <c r="P67" s="67">
        <f>ROUND(E67*O67,2)</f>
        <v>0</v>
      </c>
      <c r="Q67" s="67">
        <v>0</v>
      </c>
      <c r="R67" s="67">
        <f>ROUND(E67*Q67,2)</f>
        <v>0</v>
      </c>
      <c r="S67" s="67" t="s">
        <v>280</v>
      </c>
      <c r="T67" s="67" t="s">
        <v>52</v>
      </c>
      <c r="U67" s="71" t="s">
        <v>52</v>
      </c>
      <c r="V67" s="31">
        <v>0</v>
      </c>
      <c r="W67" s="31">
        <f>ROUND(E67*V67,2)</f>
        <v>0</v>
      </c>
      <c r="X67" s="31"/>
      <c r="Y67" s="21">
        <f>J67</f>
        <v>0</v>
      </c>
      <c r="Z67" s="21">
        <f>L67</f>
        <v>0</v>
      </c>
      <c r="AA67" s="21">
        <f>N67</f>
        <v>0</v>
      </c>
      <c r="AB67" s="21">
        <f>P67</f>
        <v>0</v>
      </c>
      <c r="AC67" s="21">
        <f>R67</f>
        <v>0</v>
      </c>
      <c r="AD67" s="21">
        <f>W67</f>
        <v>0</v>
      </c>
      <c r="AE67" s="18"/>
      <c r="AF67" s="21">
        <f>G67</f>
        <v>0</v>
      </c>
      <c r="AG67" s="18" t="s">
        <v>275</v>
      </c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</row>
    <row r="68" spans="1:60" outlineLevel="3" x14ac:dyDescent="0.2">
      <c r="A68" s="62">
        <v>47</v>
      </c>
      <c r="B68" s="63" t="s">
        <v>379</v>
      </c>
      <c r="C68" s="76" t="s">
        <v>644</v>
      </c>
      <c r="D68" s="64" t="s">
        <v>62</v>
      </c>
      <c r="E68" s="65">
        <v>1</v>
      </c>
      <c r="F68" s="66"/>
      <c r="G68" s="67">
        <f>ROUND(E68*F68,2)</f>
        <v>0</v>
      </c>
      <c r="H68" s="68" t="s">
        <v>51</v>
      </c>
      <c r="I68" s="69"/>
      <c r="J68" s="70">
        <f>ROUND(E68*I68,2)</f>
        <v>0</v>
      </c>
      <c r="K68" s="66"/>
      <c r="L68" s="67">
        <f>ROUND(E68*K68,2)</f>
        <v>0</v>
      </c>
      <c r="M68" s="67">
        <v>21</v>
      </c>
      <c r="N68" s="67">
        <f>G68*(1+M68/100)</f>
        <v>0</v>
      </c>
      <c r="O68" s="67">
        <v>0</v>
      </c>
      <c r="P68" s="67">
        <f>ROUND(E68*O68,2)</f>
        <v>0</v>
      </c>
      <c r="Q68" s="67">
        <v>0</v>
      </c>
      <c r="R68" s="67">
        <f>ROUND(E68*Q68,2)</f>
        <v>0</v>
      </c>
      <c r="S68" s="67"/>
      <c r="T68" s="67" t="s">
        <v>63</v>
      </c>
      <c r="U68" s="71" t="s">
        <v>57</v>
      </c>
      <c r="V68" s="31">
        <v>0</v>
      </c>
      <c r="W68" s="31">
        <f>ROUND(E68*V68,2)</f>
        <v>0</v>
      </c>
      <c r="X68" s="31"/>
      <c r="Y68" s="21">
        <f>J68</f>
        <v>0</v>
      </c>
      <c r="Z68" s="21">
        <f>L68</f>
        <v>0</v>
      </c>
      <c r="AA68" s="21">
        <f>N68</f>
        <v>0</v>
      </c>
      <c r="AB68" s="21">
        <f>P68</f>
        <v>0</v>
      </c>
      <c r="AC68" s="21">
        <f>R68</f>
        <v>0</v>
      </c>
      <c r="AD68" s="21">
        <f>W68</f>
        <v>0</v>
      </c>
      <c r="AE68" s="18"/>
      <c r="AF68" s="21">
        <f>G68</f>
        <v>0</v>
      </c>
      <c r="AG68" s="18" t="s">
        <v>275</v>
      </c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</row>
    <row r="69" spans="1:60" outlineLevel="1" x14ac:dyDescent="0.2">
      <c r="A69" s="44" t="s">
        <v>46</v>
      </c>
      <c r="B69" s="45" t="s">
        <v>19</v>
      </c>
      <c r="C69" s="75" t="s">
        <v>20</v>
      </c>
      <c r="D69" s="46"/>
      <c r="E69" s="47"/>
      <c r="F69" s="48"/>
      <c r="G69" s="48">
        <f>SUM(G70:G75)</f>
        <v>0</v>
      </c>
      <c r="H69" s="49"/>
      <c r="I69" s="50"/>
      <c r="J69" s="50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51"/>
      <c r="V69" s="43"/>
      <c r="W69" s="43"/>
      <c r="X69" s="43"/>
      <c r="Y69" s="18"/>
      <c r="Z69" s="18"/>
      <c r="AA69" s="18"/>
      <c r="AB69" s="18"/>
      <c r="AC69" s="18"/>
      <c r="AD69" s="18"/>
      <c r="AE69" s="18"/>
      <c r="AF69" s="18"/>
      <c r="AG69" s="18" t="s">
        <v>47</v>
      </c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</row>
    <row r="70" spans="1:60" outlineLevel="3" x14ac:dyDescent="0.2">
      <c r="A70" s="62">
        <v>49</v>
      </c>
      <c r="B70" s="63" t="s">
        <v>534</v>
      </c>
      <c r="C70" s="76" t="s">
        <v>535</v>
      </c>
      <c r="D70" s="64" t="s">
        <v>536</v>
      </c>
      <c r="E70" s="65">
        <v>2</v>
      </c>
      <c r="F70" s="66"/>
      <c r="G70" s="67">
        <f>ROUND(E70*F70,2)</f>
        <v>0</v>
      </c>
      <c r="H70" s="68" t="s">
        <v>51</v>
      </c>
      <c r="I70" s="69"/>
      <c r="J70" s="70">
        <f>ROUND(E70*I70,2)</f>
        <v>0</v>
      </c>
      <c r="K70" s="66"/>
      <c r="L70" s="67">
        <f>ROUND(E70*K70,2)</f>
        <v>0</v>
      </c>
      <c r="M70" s="67">
        <v>21</v>
      </c>
      <c r="N70" s="67">
        <f>G70*(1+M70/100)</f>
        <v>0</v>
      </c>
      <c r="O70" s="67">
        <v>0</v>
      </c>
      <c r="P70" s="67">
        <f>ROUND(E70*O70,2)</f>
        <v>0</v>
      </c>
      <c r="Q70" s="67">
        <v>0</v>
      </c>
      <c r="R70" s="67">
        <f>ROUND(E70*Q70,2)</f>
        <v>0</v>
      </c>
      <c r="S70" s="67"/>
      <c r="T70" s="67" t="s">
        <v>63</v>
      </c>
      <c r="U70" s="71" t="s">
        <v>57</v>
      </c>
      <c r="V70" s="31">
        <v>0</v>
      </c>
      <c r="W70" s="31">
        <f>ROUND(E70*V70,2)</f>
        <v>0</v>
      </c>
      <c r="X70" s="31"/>
      <c r="Y70" s="21">
        <f>J70</f>
        <v>0</v>
      </c>
      <c r="Z70" s="21">
        <f>L70</f>
        <v>0</v>
      </c>
      <c r="AA70" s="21">
        <f>N70</f>
        <v>0</v>
      </c>
      <c r="AB70" s="21">
        <f>P70</f>
        <v>0</v>
      </c>
      <c r="AC70" s="21">
        <f>R70</f>
        <v>0</v>
      </c>
      <c r="AD70" s="21">
        <f>W70</f>
        <v>0</v>
      </c>
      <c r="AE70" s="18"/>
      <c r="AF70" s="21">
        <f>G70</f>
        <v>0</v>
      </c>
      <c r="AG70" s="18" t="s">
        <v>525</v>
      </c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</row>
    <row r="71" spans="1:60" outlineLevel="3" x14ac:dyDescent="0.2">
      <c r="A71" s="62">
        <v>50</v>
      </c>
      <c r="B71" s="63" t="s">
        <v>522</v>
      </c>
      <c r="C71" s="76" t="s">
        <v>523</v>
      </c>
      <c r="D71" s="64" t="s">
        <v>524</v>
      </c>
      <c r="E71" s="65">
        <v>10</v>
      </c>
      <c r="F71" s="66"/>
      <c r="G71" s="67">
        <f>ROUND(E71*F71,2)</f>
        <v>0</v>
      </c>
      <c r="H71" s="68" t="s">
        <v>51</v>
      </c>
      <c r="I71" s="69"/>
      <c r="J71" s="70">
        <f>ROUND(E71*I71,2)</f>
        <v>0</v>
      </c>
      <c r="K71" s="66"/>
      <c r="L71" s="67">
        <f>ROUND(E71*K71,2)</f>
        <v>0</v>
      </c>
      <c r="M71" s="67">
        <v>21</v>
      </c>
      <c r="N71" s="67">
        <f>G71*(1+M71/100)</f>
        <v>0</v>
      </c>
      <c r="O71" s="67">
        <v>0</v>
      </c>
      <c r="P71" s="67">
        <f>ROUND(E71*O71,2)</f>
        <v>0</v>
      </c>
      <c r="Q71" s="67">
        <v>0</v>
      </c>
      <c r="R71" s="67">
        <f>ROUND(E71*Q71,2)</f>
        <v>0</v>
      </c>
      <c r="S71" s="67"/>
      <c r="T71" s="67" t="s">
        <v>63</v>
      </c>
      <c r="U71" s="71" t="s">
        <v>57</v>
      </c>
      <c r="V71" s="31">
        <v>0</v>
      </c>
      <c r="W71" s="31">
        <f>ROUND(E71*V71,2)</f>
        <v>0</v>
      </c>
      <c r="X71" s="31"/>
      <c r="Y71" s="21">
        <f>J71</f>
        <v>0</v>
      </c>
      <c r="Z71" s="21">
        <f>L71</f>
        <v>0</v>
      </c>
      <c r="AA71" s="21">
        <f>N71</f>
        <v>0</v>
      </c>
      <c r="AB71" s="21">
        <f>P71</f>
        <v>0</v>
      </c>
      <c r="AC71" s="21">
        <f>R71</f>
        <v>0</v>
      </c>
      <c r="AD71" s="21">
        <f>W71</f>
        <v>0</v>
      </c>
      <c r="AE71" s="18"/>
      <c r="AF71" s="21">
        <f>G71</f>
        <v>0</v>
      </c>
      <c r="AG71" s="18" t="s">
        <v>525</v>
      </c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</row>
    <row r="72" spans="1:60" outlineLevel="3" x14ac:dyDescent="0.2">
      <c r="A72" s="52">
        <v>51</v>
      </c>
      <c r="B72" s="53" t="s">
        <v>530</v>
      </c>
      <c r="C72" s="77" t="s">
        <v>531</v>
      </c>
      <c r="D72" s="54" t="s">
        <v>645</v>
      </c>
      <c r="E72" s="55">
        <v>1</v>
      </c>
      <c r="F72" s="56"/>
      <c r="G72" s="57">
        <f>ROUND(E72*F72,2)</f>
        <v>0</v>
      </c>
      <c r="H72" s="58" t="s">
        <v>51</v>
      </c>
      <c r="I72" s="59"/>
      <c r="J72" s="60">
        <f>ROUND(E72*I72,2)</f>
        <v>0</v>
      </c>
      <c r="K72" s="56"/>
      <c r="L72" s="57">
        <f>ROUND(E72*K72,2)</f>
        <v>0</v>
      </c>
      <c r="M72" s="57">
        <v>21</v>
      </c>
      <c r="N72" s="57">
        <f>G72*(1+M72/100)</f>
        <v>0</v>
      </c>
      <c r="O72" s="57">
        <v>0</v>
      </c>
      <c r="P72" s="57">
        <f>ROUND(E72*O72,2)</f>
        <v>0</v>
      </c>
      <c r="Q72" s="57">
        <v>0</v>
      </c>
      <c r="R72" s="57">
        <f>ROUND(E72*Q72,2)</f>
        <v>0</v>
      </c>
      <c r="S72" s="57"/>
      <c r="T72" s="57" t="s">
        <v>52</v>
      </c>
      <c r="U72" s="61" t="s">
        <v>57</v>
      </c>
      <c r="V72" s="31">
        <v>0</v>
      </c>
      <c r="W72" s="31">
        <f>ROUND(E72*V72,2)</f>
        <v>0</v>
      </c>
      <c r="X72" s="31"/>
      <c r="Y72" s="21">
        <f>J72</f>
        <v>0</v>
      </c>
      <c r="Z72" s="21">
        <f>L72</f>
        <v>0</v>
      </c>
      <c r="AA72" s="21">
        <f>N72</f>
        <v>0</v>
      </c>
      <c r="AB72" s="21">
        <f>P72</f>
        <v>0</v>
      </c>
      <c r="AC72" s="21">
        <f>R72</f>
        <v>0</v>
      </c>
      <c r="AD72" s="21">
        <f>W72</f>
        <v>0</v>
      </c>
      <c r="AE72" s="18"/>
      <c r="AF72" s="21">
        <f>G72</f>
        <v>0</v>
      </c>
      <c r="AG72" s="18" t="s">
        <v>525</v>
      </c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</row>
    <row r="73" spans="1:60" ht="22.5" outlineLevel="3" x14ac:dyDescent="0.2">
      <c r="A73" s="29"/>
      <c r="B73" s="30"/>
      <c r="C73" s="94" t="s">
        <v>533</v>
      </c>
      <c r="D73" s="95"/>
      <c r="E73" s="95"/>
      <c r="F73" s="95"/>
      <c r="G73" s="95"/>
      <c r="H73" s="32"/>
      <c r="I73" s="33"/>
      <c r="J73" s="33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18"/>
      <c r="Z73" s="18"/>
      <c r="AA73" s="18"/>
      <c r="AB73" s="18"/>
      <c r="AC73" s="18"/>
      <c r="AD73" s="18"/>
      <c r="AE73" s="18"/>
      <c r="AF73" s="18"/>
      <c r="AG73" s="18" t="s">
        <v>423</v>
      </c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72" t="str">
        <f>C73</f>
        <v>Náklady na vyhotovení dokumentace skutečného provedení stavby a její předání objednateli v požadované formě a požadovaném počtu.</v>
      </c>
      <c r="BB73" s="18"/>
      <c r="BC73" s="18"/>
      <c r="BD73" s="18"/>
      <c r="BE73" s="18"/>
      <c r="BF73" s="18"/>
      <c r="BG73" s="18"/>
      <c r="BH73" s="18"/>
    </row>
    <row r="74" spans="1:60" outlineLevel="3" x14ac:dyDescent="0.2">
      <c r="A74" s="62">
        <v>52</v>
      </c>
      <c r="B74" s="63" t="s">
        <v>537</v>
      </c>
      <c r="C74" s="76" t="s">
        <v>538</v>
      </c>
      <c r="D74" s="64" t="s">
        <v>532</v>
      </c>
      <c r="E74" s="65">
        <v>24</v>
      </c>
      <c r="F74" s="66"/>
      <c r="G74" s="67">
        <f>ROUND(E74*F74,2)</f>
        <v>0</v>
      </c>
      <c r="H74" s="68" t="s">
        <v>51</v>
      </c>
      <c r="I74" s="69"/>
      <c r="J74" s="70">
        <f>ROUND(E74*I74,2)</f>
        <v>0</v>
      </c>
      <c r="K74" s="66"/>
      <c r="L74" s="67">
        <f>ROUND(E74*K74,2)</f>
        <v>0</v>
      </c>
      <c r="M74" s="67">
        <v>21</v>
      </c>
      <c r="N74" s="67">
        <f>G74*(1+M74/100)</f>
        <v>0</v>
      </c>
      <c r="O74" s="67">
        <v>0</v>
      </c>
      <c r="P74" s="67">
        <f>ROUND(E74*O74,2)</f>
        <v>0</v>
      </c>
      <c r="Q74" s="67">
        <v>0</v>
      </c>
      <c r="R74" s="67">
        <f>ROUND(E74*Q74,2)</f>
        <v>0</v>
      </c>
      <c r="S74" s="67"/>
      <c r="T74" s="67" t="s">
        <v>63</v>
      </c>
      <c r="U74" s="71" t="s">
        <v>57</v>
      </c>
      <c r="V74" s="31">
        <v>0</v>
      </c>
      <c r="W74" s="31">
        <f>ROUND(E74*V74,2)</f>
        <v>0</v>
      </c>
      <c r="X74" s="31"/>
      <c r="Y74" s="21">
        <f>J74</f>
        <v>0</v>
      </c>
      <c r="Z74" s="21">
        <f>L74</f>
        <v>0</v>
      </c>
      <c r="AA74" s="21">
        <f>N74</f>
        <v>0</v>
      </c>
      <c r="AB74" s="21">
        <f>P74</f>
        <v>0</v>
      </c>
      <c r="AC74" s="21">
        <f>R74</f>
        <v>0</v>
      </c>
      <c r="AD74" s="21">
        <f>W74</f>
        <v>0</v>
      </c>
      <c r="AE74" s="18"/>
      <c r="AF74" s="21">
        <f>G74</f>
        <v>0</v>
      </c>
      <c r="AG74" s="18" t="s">
        <v>525</v>
      </c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</row>
    <row r="75" spans="1:60" outlineLevel="3" x14ac:dyDescent="0.2">
      <c r="A75" s="52">
        <v>53</v>
      </c>
      <c r="B75" s="53" t="s">
        <v>539</v>
      </c>
      <c r="C75" s="77" t="s">
        <v>540</v>
      </c>
      <c r="D75" s="54" t="s">
        <v>62</v>
      </c>
      <c r="E75" s="55">
        <v>1</v>
      </c>
      <c r="F75" s="56"/>
      <c r="G75" s="57">
        <f>ROUND(E75*F75,2)</f>
        <v>0</v>
      </c>
      <c r="H75" s="58" t="s">
        <v>51</v>
      </c>
      <c r="I75" s="59"/>
      <c r="J75" s="60">
        <f>ROUND(E75*I75,2)</f>
        <v>0</v>
      </c>
      <c r="K75" s="56"/>
      <c r="L75" s="57">
        <f>ROUND(E75*K75,2)</f>
        <v>0</v>
      </c>
      <c r="M75" s="57">
        <v>21</v>
      </c>
      <c r="N75" s="57">
        <f>G75*(1+M75/100)</f>
        <v>0</v>
      </c>
      <c r="O75" s="57">
        <v>0</v>
      </c>
      <c r="P75" s="57">
        <f>ROUND(E75*O75,2)</f>
        <v>0</v>
      </c>
      <c r="Q75" s="57">
        <v>0</v>
      </c>
      <c r="R75" s="57">
        <f>ROUND(E75*Q75,2)</f>
        <v>0</v>
      </c>
      <c r="S75" s="57"/>
      <c r="T75" s="57" t="s">
        <v>63</v>
      </c>
      <c r="U75" s="61" t="s">
        <v>57</v>
      </c>
      <c r="V75" s="31">
        <v>0</v>
      </c>
      <c r="W75" s="31">
        <f>ROUND(E75*V75,2)</f>
        <v>0</v>
      </c>
      <c r="X75" s="31"/>
      <c r="Y75" s="21">
        <f>J75</f>
        <v>0</v>
      </c>
      <c r="Z75" s="21">
        <f>L75</f>
        <v>0</v>
      </c>
      <c r="AA75" s="21">
        <f>N75</f>
        <v>0</v>
      </c>
      <c r="AB75" s="21">
        <f>P75</f>
        <v>0</v>
      </c>
      <c r="AC75" s="21">
        <f>R75</f>
        <v>0</v>
      </c>
      <c r="AD75" s="21">
        <f>W75</f>
        <v>0</v>
      </c>
      <c r="AE75" s="18"/>
      <c r="AF75" s="21">
        <f>G75</f>
        <v>0</v>
      </c>
      <c r="AG75" s="18" t="s">
        <v>525</v>
      </c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</row>
    <row r="76" spans="1:60" x14ac:dyDescent="0.2">
      <c r="A76" s="1"/>
      <c r="B76" s="2"/>
      <c r="C76" s="78"/>
      <c r="D76" s="4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AE76">
        <v>15</v>
      </c>
      <c r="AF76">
        <v>21</v>
      </c>
    </row>
    <row r="77" spans="1:60" x14ac:dyDescent="0.2">
      <c r="A77" s="25"/>
      <c r="B77" s="26" t="s">
        <v>4</v>
      </c>
      <c r="C77" s="79"/>
      <c r="D77" s="27"/>
      <c r="E77" s="28"/>
      <c r="F77" s="28"/>
      <c r="G77" s="73">
        <f>G8</f>
        <v>0</v>
      </c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AE77">
        <f>SUMIF(M7:M75,AE76,G7:G75)</f>
        <v>0</v>
      </c>
      <c r="AF77">
        <f>SUMIF(M7:M75,AF76,G7:G75)</f>
        <v>0</v>
      </c>
      <c r="AG77" t="s">
        <v>543</v>
      </c>
    </row>
    <row r="78" spans="1:60" x14ac:dyDescent="0.2">
      <c r="A78" s="1"/>
      <c r="B78" s="2"/>
      <c r="C78" s="78"/>
      <c r="D78" s="4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60" x14ac:dyDescent="0.2">
      <c r="A79" s="1"/>
      <c r="B79" s="2"/>
      <c r="C79" s="78"/>
      <c r="D79" s="4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60" x14ac:dyDescent="0.2">
      <c r="A80" s="92" t="s">
        <v>544</v>
      </c>
      <c r="B80" s="92"/>
      <c r="C80" s="93"/>
      <c r="D80" s="4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33" x14ac:dyDescent="0.2">
      <c r="A81" s="98"/>
      <c r="B81" s="99"/>
      <c r="C81" s="100"/>
      <c r="D81" s="99"/>
      <c r="E81" s="99"/>
      <c r="F81" s="99"/>
      <c r="G81" s="10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AG81" t="s">
        <v>545</v>
      </c>
    </row>
    <row r="82" spans="1:33" x14ac:dyDescent="0.2">
      <c r="A82" s="102"/>
      <c r="B82" s="103"/>
      <c r="C82" s="104"/>
      <c r="D82" s="103"/>
      <c r="E82" s="103"/>
      <c r="F82" s="103"/>
      <c r="G82" s="105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33" x14ac:dyDescent="0.2">
      <c r="A83" s="102"/>
      <c r="B83" s="103"/>
      <c r="C83" s="104"/>
      <c r="D83" s="103"/>
      <c r="E83" s="103"/>
      <c r="F83" s="103"/>
      <c r="G83" s="105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33" x14ac:dyDescent="0.2">
      <c r="A84" s="102"/>
      <c r="B84" s="103"/>
      <c r="C84" s="104"/>
      <c r="D84" s="103"/>
      <c r="E84" s="103"/>
      <c r="F84" s="103"/>
      <c r="G84" s="105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33" x14ac:dyDescent="0.2">
      <c r="A85" s="106"/>
      <c r="B85" s="107"/>
      <c r="C85" s="108"/>
      <c r="D85" s="107"/>
      <c r="E85" s="107"/>
      <c r="F85" s="107"/>
      <c r="G85" s="109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33" x14ac:dyDescent="0.2">
      <c r="A86" s="1"/>
      <c r="B86" s="2"/>
      <c r="C86" s="78"/>
      <c r="D86" s="4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33" x14ac:dyDescent="0.2">
      <c r="C87" s="80"/>
      <c r="D87" s="9"/>
      <c r="AG87" t="s">
        <v>546</v>
      </c>
    </row>
    <row r="88" spans="1:33" x14ac:dyDescent="0.2">
      <c r="D88" s="9"/>
    </row>
    <row r="89" spans="1:33" x14ac:dyDescent="0.2">
      <c r="D89" s="9"/>
    </row>
    <row r="90" spans="1:33" x14ac:dyDescent="0.2">
      <c r="D90" s="9"/>
    </row>
    <row r="91" spans="1:33" x14ac:dyDescent="0.2">
      <c r="D91" s="9"/>
    </row>
    <row r="92" spans="1:33" x14ac:dyDescent="0.2">
      <c r="D92" s="9"/>
    </row>
    <row r="93" spans="1:33" x14ac:dyDescent="0.2">
      <c r="D93" s="9"/>
    </row>
    <row r="94" spans="1:33" x14ac:dyDescent="0.2">
      <c r="D94" s="9"/>
    </row>
    <row r="95" spans="1:33" x14ac:dyDescent="0.2">
      <c r="D95" s="9"/>
    </row>
    <row r="96" spans="1:33" x14ac:dyDescent="0.2">
      <c r="D96" s="9"/>
    </row>
    <row r="97" spans="4:4" x14ac:dyDescent="0.2">
      <c r="D97" s="9"/>
    </row>
    <row r="98" spans="4:4" x14ac:dyDescent="0.2">
      <c r="D98" s="9"/>
    </row>
    <row r="99" spans="4:4" x14ac:dyDescent="0.2">
      <c r="D99" s="9"/>
    </row>
    <row r="100" spans="4:4" x14ac:dyDescent="0.2">
      <c r="D100" s="9"/>
    </row>
    <row r="101" spans="4:4" x14ac:dyDescent="0.2">
      <c r="D101" s="9"/>
    </row>
    <row r="102" spans="4:4" x14ac:dyDescent="0.2">
      <c r="D102" s="9"/>
    </row>
    <row r="103" spans="4:4" x14ac:dyDescent="0.2">
      <c r="D103" s="9"/>
    </row>
    <row r="104" spans="4:4" x14ac:dyDescent="0.2">
      <c r="D104" s="9"/>
    </row>
    <row r="105" spans="4:4" x14ac:dyDescent="0.2">
      <c r="D105" s="9"/>
    </row>
    <row r="106" spans="4:4" x14ac:dyDescent="0.2">
      <c r="D106" s="9"/>
    </row>
    <row r="107" spans="4:4" x14ac:dyDescent="0.2">
      <c r="D107" s="9"/>
    </row>
    <row r="108" spans="4:4" x14ac:dyDescent="0.2">
      <c r="D108" s="9"/>
    </row>
    <row r="109" spans="4:4" x14ac:dyDescent="0.2">
      <c r="D109" s="9"/>
    </row>
    <row r="110" spans="4:4" x14ac:dyDescent="0.2">
      <c r="D110" s="9"/>
    </row>
    <row r="111" spans="4:4" x14ac:dyDescent="0.2">
      <c r="D111" s="9"/>
    </row>
    <row r="112" spans="4:4" x14ac:dyDescent="0.2">
      <c r="D112" s="9"/>
    </row>
    <row r="113" spans="4:4" x14ac:dyDescent="0.2">
      <c r="D113" s="9"/>
    </row>
    <row r="114" spans="4:4" x14ac:dyDescent="0.2">
      <c r="D114" s="9"/>
    </row>
    <row r="115" spans="4:4" x14ac:dyDescent="0.2">
      <c r="D115" s="9"/>
    </row>
    <row r="116" spans="4:4" x14ac:dyDescent="0.2">
      <c r="D116" s="9"/>
    </row>
    <row r="117" spans="4:4" x14ac:dyDescent="0.2">
      <c r="D117" s="9"/>
    </row>
    <row r="118" spans="4:4" x14ac:dyDescent="0.2">
      <c r="D118" s="9"/>
    </row>
    <row r="119" spans="4:4" x14ac:dyDescent="0.2">
      <c r="D119" s="9"/>
    </row>
    <row r="120" spans="4:4" x14ac:dyDescent="0.2">
      <c r="D120" s="9"/>
    </row>
    <row r="121" spans="4:4" x14ac:dyDescent="0.2">
      <c r="D121" s="9"/>
    </row>
    <row r="122" spans="4:4" x14ac:dyDescent="0.2">
      <c r="D122" s="9"/>
    </row>
    <row r="123" spans="4:4" x14ac:dyDescent="0.2">
      <c r="D123" s="9"/>
    </row>
    <row r="124" spans="4:4" x14ac:dyDescent="0.2">
      <c r="D124" s="9"/>
    </row>
    <row r="125" spans="4:4" x14ac:dyDescent="0.2">
      <c r="D125" s="9"/>
    </row>
    <row r="126" spans="4:4" x14ac:dyDescent="0.2">
      <c r="D126" s="9"/>
    </row>
    <row r="127" spans="4:4" x14ac:dyDescent="0.2">
      <c r="D127" s="9"/>
    </row>
    <row r="128" spans="4:4" x14ac:dyDescent="0.2">
      <c r="D128" s="9"/>
    </row>
    <row r="129" spans="4:4" x14ac:dyDescent="0.2">
      <c r="D129" s="9"/>
    </row>
    <row r="130" spans="4:4" x14ac:dyDescent="0.2">
      <c r="D130" s="9"/>
    </row>
    <row r="131" spans="4:4" x14ac:dyDescent="0.2">
      <c r="D131" s="9"/>
    </row>
    <row r="132" spans="4:4" x14ac:dyDescent="0.2">
      <c r="D132" s="9"/>
    </row>
    <row r="133" spans="4:4" x14ac:dyDescent="0.2">
      <c r="D133" s="9"/>
    </row>
    <row r="134" spans="4:4" x14ac:dyDescent="0.2">
      <c r="D134" s="9"/>
    </row>
    <row r="135" spans="4:4" x14ac:dyDescent="0.2">
      <c r="D135" s="9"/>
    </row>
    <row r="136" spans="4:4" x14ac:dyDescent="0.2">
      <c r="D136" s="9"/>
    </row>
    <row r="137" spans="4:4" x14ac:dyDescent="0.2">
      <c r="D137" s="9"/>
    </row>
    <row r="138" spans="4:4" x14ac:dyDescent="0.2">
      <c r="D138" s="9"/>
    </row>
    <row r="139" spans="4:4" x14ac:dyDescent="0.2">
      <c r="D139" s="9"/>
    </row>
    <row r="140" spans="4:4" x14ac:dyDescent="0.2">
      <c r="D140" s="9"/>
    </row>
    <row r="141" spans="4:4" x14ac:dyDescent="0.2">
      <c r="D141" s="9"/>
    </row>
    <row r="142" spans="4:4" x14ac:dyDescent="0.2">
      <c r="D142" s="9"/>
    </row>
    <row r="143" spans="4:4" x14ac:dyDescent="0.2">
      <c r="D143" s="9"/>
    </row>
    <row r="144" spans="4:4" x14ac:dyDescent="0.2">
      <c r="D144" s="9"/>
    </row>
    <row r="145" spans="4:4" x14ac:dyDescent="0.2">
      <c r="D145" s="9"/>
    </row>
    <row r="146" spans="4:4" x14ac:dyDescent="0.2">
      <c r="D146" s="9"/>
    </row>
    <row r="147" spans="4:4" x14ac:dyDescent="0.2">
      <c r="D147" s="9"/>
    </row>
    <row r="148" spans="4:4" x14ac:dyDescent="0.2">
      <c r="D148" s="9"/>
    </row>
    <row r="149" spans="4:4" x14ac:dyDescent="0.2">
      <c r="D149" s="9"/>
    </row>
    <row r="150" spans="4:4" x14ac:dyDescent="0.2">
      <c r="D150" s="9"/>
    </row>
    <row r="151" spans="4:4" x14ac:dyDescent="0.2">
      <c r="D151" s="9"/>
    </row>
    <row r="152" spans="4:4" x14ac:dyDescent="0.2">
      <c r="D152" s="9"/>
    </row>
    <row r="153" spans="4:4" x14ac:dyDescent="0.2">
      <c r="D153" s="9"/>
    </row>
    <row r="154" spans="4:4" x14ac:dyDescent="0.2">
      <c r="D154" s="9"/>
    </row>
    <row r="155" spans="4:4" x14ac:dyDescent="0.2">
      <c r="D155" s="9"/>
    </row>
    <row r="156" spans="4:4" x14ac:dyDescent="0.2">
      <c r="D156" s="9"/>
    </row>
    <row r="157" spans="4:4" x14ac:dyDescent="0.2">
      <c r="D157" s="9"/>
    </row>
    <row r="158" spans="4:4" x14ac:dyDescent="0.2">
      <c r="D158" s="9"/>
    </row>
    <row r="159" spans="4:4" x14ac:dyDescent="0.2">
      <c r="D159" s="9"/>
    </row>
    <row r="160" spans="4:4" x14ac:dyDescent="0.2">
      <c r="D160" s="9"/>
    </row>
    <row r="161" spans="4:4" x14ac:dyDescent="0.2">
      <c r="D161" s="9"/>
    </row>
    <row r="162" spans="4:4" x14ac:dyDescent="0.2">
      <c r="D162" s="9"/>
    </row>
    <row r="163" spans="4:4" x14ac:dyDescent="0.2">
      <c r="D163" s="9"/>
    </row>
    <row r="164" spans="4:4" x14ac:dyDescent="0.2">
      <c r="D164" s="9"/>
    </row>
    <row r="165" spans="4:4" x14ac:dyDescent="0.2">
      <c r="D165" s="9"/>
    </row>
    <row r="166" spans="4:4" x14ac:dyDescent="0.2">
      <c r="D166" s="9"/>
    </row>
    <row r="167" spans="4:4" x14ac:dyDescent="0.2">
      <c r="D167" s="9"/>
    </row>
    <row r="168" spans="4:4" x14ac:dyDescent="0.2">
      <c r="D168" s="9"/>
    </row>
    <row r="169" spans="4:4" x14ac:dyDescent="0.2">
      <c r="D169" s="9"/>
    </row>
    <row r="170" spans="4:4" x14ac:dyDescent="0.2">
      <c r="D170" s="9"/>
    </row>
    <row r="171" spans="4:4" x14ac:dyDescent="0.2">
      <c r="D171" s="9"/>
    </row>
    <row r="172" spans="4:4" x14ac:dyDescent="0.2">
      <c r="D172" s="9"/>
    </row>
    <row r="173" spans="4:4" x14ac:dyDescent="0.2">
      <c r="D173" s="9"/>
    </row>
    <row r="174" spans="4:4" x14ac:dyDescent="0.2">
      <c r="D174" s="9"/>
    </row>
    <row r="175" spans="4:4" x14ac:dyDescent="0.2">
      <c r="D175" s="9"/>
    </row>
    <row r="176" spans="4:4" x14ac:dyDescent="0.2">
      <c r="D176" s="9"/>
    </row>
    <row r="177" spans="4:4" x14ac:dyDescent="0.2">
      <c r="D177" s="9"/>
    </row>
    <row r="178" spans="4:4" x14ac:dyDescent="0.2">
      <c r="D178" s="9"/>
    </row>
    <row r="179" spans="4:4" x14ac:dyDescent="0.2">
      <c r="D179" s="9"/>
    </row>
    <row r="180" spans="4:4" x14ac:dyDescent="0.2">
      <c r="D180" s="9"/>
    </row>
    <row r="181" spans="4:4" x14ac:dyDescent="0.2">
      <c r="D181" s="9"/>
    </row>
    <row r="182" spans="4:4" x14ac:dyDescent="0.2">
      <c r="D182" s="9"/>
    </row>
    <row r="183" spans="4:4" x14ac:dyDescent="0.2">
      <c r="D183" s="9"/>
    </row>
    <row r="184" spans="4:4" x14ac:dyDescent="0.2">
      <c r="D184" s="9"/>
    </row>
    <row r="185" spans="4:4" x14ac:dyDescent="0.2">
      <c r="D185" s="9"/>
    </row>
    <row r="186" spans="4:4" x14ac:dyDescent="0.2">
      <c r="D186" s="9"/>
    </row>
    <row r="187" spans="4:4" x14ac:dyDescent="0.2">
      <c r="D187" s="9"/>
    </row>
    <row r="188" spans="4:4" x14ac:dyDescent="0.2">
      <c r="D188" s="9"/>
    </row>
    <row r="189" spans="4:4" x14ac:dyDescent="0.2">
      <c r="D189" s="9"/>
    </row>
    <row r="190" spans="4:4" x14ac:dyDescent="0.2">
      <c r="D190" s="9"/>
    </row>
    <row r="191" spans="4:4" x14ac:dyDescent="0.2">
      <c r="D191" s="9"/>
    </row>
    <row r="192" spans="4:4" x14ac:dyDescent="0.2">
      <c r="D192" s="9"/>
    </row>
    <row r="193" spans="4:4" x14ac:dyDescent="0.2">
      <c r="D193" s="9"/>
    </row>
    <row r="194" spans="4:4" x14ac:dyDescent="0.2">
      <c r="D194" s="9"/>
    </row>
    <row r="195" spans="4:4" x14ac:dyDescent="0.2">
      <c r="D195" s="9"/>
    </row>
    <row r="196" spans="4:4" x14ac:dyDescent="0.2">
      <c r="D196" s="9"/>
    </row>
    <row r="197" spans="4:4" x14ac:dyDescent="0.2">
      <c r="D197" s="9"/>
    </row>
    <row r="198" spans="4:4" x14ac:dyDescent="0.2">
      <c r="D198" s="9"/>
    </row>
    <row r="199" spans="4:4" x14ac:dyDescent="0.2">
      <c r="D199" s="9"/>
    </row>
    <row r="200" spans="4:4" x14ac:dyDescent="0.2">
      <c r="D200" s="9"/>
    </row>
    <row r="201" spans="4:4" x14ac:dyDescent="0.2">
      <c r="D201" s="9"/>
    </row>
    <row r="202" spans="4:4" x14ac:dyDescent="0.2">
      <c r="D202" s="9"/>
    </row>
    <row r="203" spans="4:4" x14ac:dyDescent="0.2">
      <c r="D203" s="9"/>
    </row>
    <row r="204" spans="4:4" x14ac:dyDescent="0.2">
      <c r="D204" s="9"/>
    </row>
    <row r="205" spans="4:4" x14ac:dyDescent="0.2">
      <c r="D205" s="9"/>
    </row>
    <row r="206" spans="4:4" x14ac:dyDescent="0.2">
      <c r="D206" s="9"/>
    </row>
    <row r="207" spans="4:4" x14ac:dyDescent="0.2">
      <c r="D207" s="9"/>
    </row>
    <row r="208" spans="4:4" x14ac:dyDescent="0.2">
      <c r="D208" s="9"/>
    </row>
    <row r="209" spans="4:4" x14ac:dyDescent="0.2">
      <c r="D209" s="9"/>
    </row>
    <row r="210" spans="4:4" x14ac:dyDescent="0.2">
      <c r="D210" s="9"/>
    </row>
    <row r="211" spans="4:4" x14ac:dyDescent="0.2">
      <c r="D211" s="9"/>
    </row>
    <row r="212" spans="4:4" x14ac:dyDescent="0.2">
      <c r="D212" s="9"/>
    </row>
    <row r="213" spans="4:4" x14ac:dyDescent="0.2">
      <c r="D213" s="9"/>
    </row>
    <row r="214" spans="4:4" x14ac:dyDescent="0.2">
      <c r="D214" s="9"/>
    </row>
    <row r="215" spans="4:4" x14ac:dyDescent="0.2">
      <c r="D215" s="9"/>
    </row>
    <row r="216" spans="4:4" x14ac:dyDescent="0.2">
      <c r="D216" s="9"/>
    </row>
    <row r="217" spans="4:4" x14ac:dyDescent="0.2">
      <c r="D217" s="9"/>
    </row>
    <row r="218" spans="4:4" x14ac:dyDescent="0.2">
      <c r="D218" s="9"/>
    </row>
    <row r="219" spans="4:4" x14ac:dyDescent="0.2">
      <c r="D219" s="9"/>
    </row>
    <row r="220" spans="4:4" x14ac:dyDescent="0.2">
      <c r="D220" s="9"/>
    </row>
    <row r="221" spans="4:4" x14ac:dyDescent="0.2">
      <c r="D221" s="9"/>
    </row>
    <row r="222" spans="4:4" x14ac:dyDescent="0.2">
      <c r="D222" s="9"/>
    </row>
    <row r="223" spans="4:4" x14ac:dyDescent="0.2">
      <c r="D223" s="9"/>
    </row>
    <row r="224" spans="4:4" x14ac:dyDescent="0.2">
      <c r="D224" s="9"/>
    </row>
    <row r="225" spans="4:4" x14ac:dyDescent="0.2">
      <c r="D225" s="9"/>
    </row>
    <row r="226" spans="4:4" x14ac:dyDescent="0.2">
      <c r="D226" s="9"/>
    </row>
    <row r="227" spans="4:4" x14ac:dyDescent="0.2">
      <c r="D227" s="9"/>
    </row>
    <row r="228" spans="4:4" x14ac:dyDescent="0.2">
      <c r="D228" s="9"/>
    </row>
    <row r="229" spans="4:4" x14ac:dyDescent="0.2">
      <c r="D229" s="9"/>
    </row>
    <row r="230" spans="4:4" x14ac:dyDescent="0.2">
      <c r="D230" s="9"/>
    </row>
    <row r="231" spans="4:4" x14ac:dyDescent="0.2">
      <c r="D231" s="9"/>
    </row>
    <row r="232" spans="4:4" x14ac:dyDescent="0.2">
      <c r="D232" s="9"/>
    </row>
    <row r="233" spans="4:4" x14ac:dyDescent="0.2">
      <c r="D233" s="9"/>
    </row>
    <row r="234" spans="4:4" x14ac:dyDescent="0.2">
      <c r="D234" s="9"/>
    </row>
    <row r="235" spans="4:4" x14ac:dyDescent="0.2">
      <c r="D235" s="9"/>
    </row>
    <row r="236" spans="4:4" x14ac:dyDescent="0.2">
      <c r="D236" s="9"/>
    </row>
    <row r="237" spans="4:4" x14ac:dyDescent="0.2">
      <c r="D237" s="9"/>
    </row>
    <row r="238" spans="4:4" x14ac:dyDescent="0.2">
      <c r="D238" s="9"/>
    </row>
    <row r="239" spans="4:4" x14ac:dyDescent="0.2">
      <c r="D239" s="9"/>
    </row>
    <row r="240" spans="4:4" x14ac:dyDescent="0.2">
      <c r="D240" s="9"/>
    </row>
    <row r="241" spans="4:4" x14ac:dyDescent="0.2">
      <c r="D241" s="9"/>
    </row>
    <row r="242" spans="4:4" x14ac:dyDescent="0.2">
      <c r="D242" s="9"/>
    </row>
    <row r="243" spans="4:4" x14ac:dyDescent="0.2">
      <c r="D243" s="9"/>
    </row>
    <row r="244" spans="4:4" x14ac:dyDescent="0.2">
      <c r="D244" s="9"/>
    </row>
    <row r="245" spans="4:4" x14ac:dyDescent="0.2">
      <c r="D245" s="9"/>
    </row>
    <row r="246" spans="4:4" x14ac:dyDescent="0.2">
      <c r="D246" s="9"/>
    </row>
    <row r="247" spans="4:4" x14ac:dyDescent="0.2">
      <c r="D247" s="9"/>
    </row>
    <row r="248" spans="4:4" x14ac:dyDescent="0.2">
      <c r="D248" s="9"/>
    </row>
    <row r="249" spans="4:4" x14ac:dyDescent="0.2">
      <c r="D249" s="9"/>
    </row>
    <row r="250" spans="4:4" x14ac:dyDescent="0.2">
      <c r="D250" s="9"/>
    </row>
    <row r="251" spans="4:4" x14ac:dyDescent="0.2">
      <c r="D251" s="9"/>
    </row>
    <row r="252" spans="4:4" x14ac:dyDescent="0.2">
      <c r="D252" s="9"/>
    </row>
    <row r="253" spans="4:4" x14ac:dyDescent="0.2">
      <c r="D253" s="9"/>
    </row>
    <row r="254" spans="4:4" x14ac:dyDescent="0.2">
      <c r="D254" s="9"/>
    </row>
    <row r="255" spans="4:4" x14ac:dyDescent="0.2">
      <c r="D255" s="9"/>
    </row>
    <row r="256" spans="4:4" x14ac:dyDescent="0.2">
      <c r="D256" s="9"/>
    </row>
    <row r="257" spans="4:4" x14ac:dyDescent="0.2">
      <c r="D257" s="9"/>
    </row>
    <row r="258" spans="4:4" x14ac:dyDescent="0.2">
      <c r="D258" s="9"/>
    </row>
    <row r="259" spans="4:4" x14ac:dyDescent="0.2">
      <c r="D259" s="9"/>
    </row>
    <row r="260" spans="4:4" x14ac:dyDescent="0.2">
      <c r="D260" s="9"/>
    </row>
    <row r="261" spans="4:4" x14ac:dyDescent="0.2">
      <c r="D261" s="9"/>
    </row>
    <row r="262" spans="4:4" x14ac:dyDescent="0.2">
      <c r="D262" s="9"/>
    </row>
    <row r="263" spans="4:4" x14ac:dyDescent="0.2">
      <c r="D263" s="9"/>
    </row>
    <row r="264" spans="4:4" x14ac:dyDescent="0.2">
      <c r="D264" s="9"/>
    </row>
    <row r="265" spans="4:4" x14ac:dyDescent="0.2">
      <c r="D265" s="9"/>
    </row>
    <row r="266" spans="4:4" x14ac:dyDescent="0.2">
      <c r="D266" s="9"/>
    </row>
    <row r="267" spans="4:4" x14ac:dyDescent="0.2">
      <c r="D267" s="9"/>
    </row>
    <row r="268" spans="4:4" x14ac:dyDescent="0.2">
      <c r="D268" s="9"/>
    </row>
    <row r="269" spans="4:4" x14ac:dyDescent="0.2">
      <c r="D269" s="9"/>
    </row>
    <row r="270" spans="4:4" x14ac:dyDescent="0.2">
      <c r="D270" s="9"/>
    </row>
    <row r="271" spans="4:4" x14ac:dyDescent="0.2">
      <c r="D271" s="9"/>
    </row>
    <row r="272" spans="4:4" x14ac:dyDescent="0.2">
      <c r="D272" s="9"/>
    </row>
    <row r="273" spans="4:4" x14ac:dyDescent="0.2">
      <c r="D273" s="9"/>
    </row>
    <row r="274" spans="4:4" x14ac:dyDescent="0.2">
      <c r="D274" s="9"/>
    </row>
    <row r="275" spans="4:4" x14ac:dyDescent="0.2">
      <c r="D275" s="9"/>
    </row>
    <row r="276" spans="4:4" x14ac:dyDescent="0.2">
      <c r="D276" s="9"/>
    </row>
    <row r="277" spans="4:4" x14ac:dyDescent="0.2">
      <c r="D277" s="9"/>
    </row>
    <row r="278" spans="4:4" x14ac:dyDescent="0.2">
      <c r="D278" s="9"/>
    </row>
    <row r="279" spans="4:4" x14ac:dyDescent="0.2">
      <c r="D279" s="9"/>
    </row>
    <row r="280" spans="4:4" x14ac:dyDescent="0.2">
      <c r="D280" s="9"/>
    </row>
    <row r="281" spans="4:4" x14ac:dyDescent="0.2">
      <c r="D281" s="9"/>
    </row>
    <row r="282" spans="4:4" x14ac:dyDescent="0.2">
      <c r="D282" s="9"/>
    </row>
    <row r="283" spans="4:4" x14ac:dyDescent="0.2">
      <c r="D283" s="9"/>
    </row>
    <row r="284" spans="4:4" x14ac:dyDescent="0.2">
      <c r="D284" s="9"/>
    </row>
    <row r="285" spans="4:4" x14ac:dyDescent="0.2">
      <c r="D285" s="9"/>
    </row>
    <row r="286" spans="4:4" x14ac:dyDescent="0.2">
      <c r="D286" s="9"/>
    </row>
    <row r="287" spans="4:4" x14ac:dyDescent="0.2">
      <c r="D287" s="9"/>
    </row>
    <row r="288" spans="4:4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  <row r="4907" spans="4:4" x14ac:dyDescent="0.2">
      <c r="D4907" s="9"/>
    </row>
    <row r="4908" spans="4:4" x14ac:dyDescent="0.2">
      <c r="D4908" s="9"/>
    </row>
    <row r="4909" spans="4:4" x14ac:dyDescent="0.2">
      <c r="D4909" s="9"/>
    </row>
    <row r="4910" spans="4:4" x14ac:dyDescent="0.2">
      <c r="D4910" s="9"/>
    </row>
    <row r="4911" spans="4:4" x14ac:dyDescent="0.2">
      <c r="D4911" s="9"/>
    </row>
    <row r="4912" spans="4:4" x14ac:dyDescent="0.2">
      <c r="D4912" s="9"/>
    </row>
    <row r="4913" spans="4:4" x14ac:dyDescent="0.2">
      <c r="D4913" s="9"/>
    </row>
    <row r="4914" spans="4:4" x14ac:dyDescent="0.2">
      <c r="D4914" s="9"/>
    </row>
    <row r="4915" spans="4:4" x14ac:dyDescent="0.2">
      <c r="D4915" s="9"/>
    </row>
    <row r="4916" spans="4:4" x14ac:dyDescent="0.2">
      <c r="D4916" s="9"/>
    </row>
    <row r="4917" spans="4:4" x14ac:dyDescent="0.2">
      <c r="D4917" s="9"/>
    </row>
    <row r="4918" spans="4:4" x14ac:dyDescent="0.2">
      <c r="D4918" s="9"/>
    </row>
    <row r="4919" spans="4:4" x14ac:dyDescent="0.2">
      <c r="D4919" s="9"/>
    </row>
    <row r="4920" spans="4:4" x14ac:dyDescent="0.2">
      <c r="D4920" s="9"/>
    </row>
    <row r="4921" spans="4:4" x14ac:dyDescent="0.2">
      <c r="D4921" s="9"/>
    </row>
    <row r="4922" spans="4:4" x14ac:dyDescent="0.2">
      <c r="D4922" s="9"/>
    </row>
    <row r="4923" spans="4:4" x14ac:dyDescent="0.2">
      <c r="D4923" s="9"/>
    </row>
    <row r="4924" spans="4:4" x14ac:dyDescent="0.2">
      <c r="D4924" s="9"/>
    </row>
    <row r="4925" spans="4:4" x14ac:dyDescent="0.2">
      <c r="D4925" s="9"/>
    </row>
    <row r="4926" spans="4:4" x14ac:dyDescent="0.2">
      <c r="D4926" s="9"/>
    </row>
    <row r="4927" spans="4:4" x14ac:dyDescent="0.2">
      <c r="D4927" s="9"/>
    </row>
    <row r="4928" spans="4:4" x14ac:dyDescent="0.2">
      <c r="D4928" s="9"/>
    </row>
    <row r="4929" spans="4:4" x14ac:dyDescent="0.2">
      <c r="D4929" s="9"/>
    </row>
    <row r="4930" spans="4:4" x14ac:dyDescent="0.2">
      <c r="D4930" s="9"/>
    </row>
    <row r="4931" spans="4:4" x14ac:dyDescent="0.2">
      <c r="D4931" s="9"/>
    </row>
    <row r="4932" spans="4:4" x14ac:dyDescent="0.2">
      <c r="D4932" s="9"/>
    </row>
    <row r="4933" spans="4:4" x14ac:dyDescent="0.2">
      <c r="D4933" s="9"/>
    </row>
    <row r="4934" spans="4:4" x14ac:dyDescent="0.2">
      <c r="D4934" s="9"/>
    </row>
    <row r="4935" spans="4:4" x14ac:dyDescent="0.2">
      <c r="D4935" s="9"/>
    </row>
    <row r="4936" spans="4:4" x14ac:dyDescent="0.2">
      <c r="D4936" s="9"/>
    </row>
    <row r="4937" spans="4:4" x14ac:dyDescent="0.2">
      <c r="D4937" s="9"/>
    </row>
    <row r="4938" spans="4:4" x14ac:dyDescent="0.2">
      <c r="D4938" s="9"/>
    </row>
    <row r="4939" spans="4:4" x14ac:dyDescent="0.2">
      <c r="D4939" s="9"/>
    </row>
    <row r="4940" spans="4:4" x14ac:dyDescent="0.2">
      <c r="D4940" s="9"/>
    </row>
    <row r="4941" spans="4:4" x14ac:dyDescent="0.2">
      <c r="D4941" s="9"/>
    </row>
    <row r="4942" spans="4:4" x14ac:dyDescent="0.2">
      <c r="D4942" s="9"/>
    </row>
    <row r="4943" spans="4:4" x14ac:dyDescent="0.2">
      <c r="D4943" s="9"/>
    </row>
    <row r="4944" spans="4:4" x14ac:dyDescent="0.2">
      <c r="D4944" s="9"/>
    </row>
    <row r="4945" spans="4:4" x14ac:dyDescent="0.2">
      <c r="D4945" s="9"/>
    </row>
    <row r="4946" spans="4:4" x14ac:dyDescent="0.2">
      <c r="D4946" s="9"/>
    </row>
    <row r="4947" spans="4:4" x14ac:dyDescent="0.2">
      <c r="D4947" s="9"/>
    </row>
    <row r="4948" spans="4:4" x14ac:dyDescent="0.2">
      <c r="D4948" s="9"/>
    </row>
    <row r="4949" spans="4:4" x14ac:dyDescent="0.2">
      <c r="D4949" s="9"/>
    </row>
    <row r="4950" spans="4:4" x14ac:dyDescent="0.2">
      <c r="D4950" s="9"/>
    </row>
    <row r="4951" spans="4:4" x14ac:dyDescent="0.2">
      <c r="D4951" s="9"/>
    </row>
    <row r="4952" spans="4:4" x14ac:dyDescent="0.2">
      <c r="D4952" s="9"/>
    </row>
    <row r="4953" spans="4:4" x14ac:dyDescent="0.2">
      <c r="D4953" s="9"/>
    </row>
    <row r="4954" spans="4:4" x14ac:dyDescent="0.2">
      <c r="D4954" s="9"/>
    </row>
    <row r="4955" spans="4:4" x14ac:dyDescent="0.2">
      <c r="D4955" s="9"/>
    </row>
    <row r="4956" spans="4:4" x14ac:dyDescent="0.2">
      <c r="D4956" s="9"/>
    </row>
    <row r="4957" spans="4:4" x14ac:dyDescent="0.2">
      <c r="D4957" s="9"/>
    </row>
    <row r="4958" spans="4:4" x14ac:dyDescent="0.2">
      <c r="D4958" s="9"/>
    </row>
    <row r="4959" spans="4:4" x14ac:dyDescent="0.2">
      <c r="D4959" s="9"/>
    </row>
    <row r="4960" spans="4:4" x14ac:dyDescent="0.2">
      <c r="D4960" s="9"/>
    </row>
    <row r="4961" spans="4:4" x14ac:dyDescent="0.2">
      <c r="D4961" s="9"/>
    </row>
    <row r="4962" spans="4:4" x14ac:dyDescent="0.2">
      <c r="D4962" s="9"/>
    </row>
    <row r="4963" spans="4:4" x14ac:dyDescent="0.2">
      <c r="D4963" s="9"/>
    </row>
    <row r="4964" spans="4:4" x14ac:dyDescent="0.2">
      <c r="D4964" s="9"/>
    </row>
    <row r="4965" spans="4:4" x14ac:dyDescent="0.2">
      <c r="D4965" s="9"/>
    </row>
    <row r="4966" spans="4:4" x14ac:dyDescent="0.2">
      <c r="D4966" s="9"/>
    </row>
    <row r="4967" spans="4:4" x14ac:dyDescent="0.2">
      <c r="D4967" s="9"/>
    </row>
    <row r="4968" spans="4:4" x14ac:dyDescent="0.2">
      <c r="D4968" s="9"/>
    </row>
    <row r="4969" spans="4:4" x14ac:dyDescent="0.2">
      <c r="D4969" s="9"/>
    </row>
    <row r="4970" spans="4:4" x14ac:dyDescent="0.2">
      <c r="D4970" s="9"/>
    </row>
    <row r="4971" spans="4:4" x14ac:dyDescent="0.2">
      <c r="D4971" s="9"/>
    </row>
    <row r="4972" spans="4:4" x14ac:dyDescent="0.2">
      <c r="D4972" s="9"/>
    </row>
    <row r="4973" spans="4:4" x14ac:dyDescent="0.2">
      <c r="D4973" s="9"/>
    </row>
    <row r="4974" spans="4:4" x14ac:dyDescent="0.2">
      <c r="D4974" s="9"/>
    </row>
    <row r="4975" spans="4:4" x14ac:dyDescent="0.2">
      <c r="D4975" s="9"/>
    </row>
    <row r="4976" spans="4:4" x14ac:dyDescent="0.2">
      <c r="D4976" s="9"/>
    </row>
    <row r="4977" spans="4:4" x14ac:dyDescent="0.2">
      <c r="D4977" s="9"/>
    </row>
    <row r="4978" spans="4:4" x14ac:dyDescent="0.2">
      <c r="D4978" s="9"/>
    </row>
    <row r="4979" spans="4:4" x14ac:dyDescent="0.2">
      <c r="D4979" s="9"/>
    </row>
    <row r="4980" spans="4:4" x14ac:dyDescent="0.2">
      <c r="D4980" s="9"/>
    </row>
    <row r="4981" spans="4:4" x14ac:dyDescent="0.2">
      <c r="D4981" s="9"/>
    </row>
    <row r="4982" spans="4:4" x14ac:dyDescent="0.2">
      <c r="D4982" s="9"/>
    </row>
    <row r="4983" spans="4:4" x14ac:dyDescent="0.2">
      <c r="D4983" s="9"/>
    </row>
    <row r="4984" spans="4:4" x14ac:dyDescent="0.2">
      <c r="D4984" s="9"/>
    </row>
    <row r="4985" spans="4:4" x14ac:dyDescent="0.2">
      <c r="D4985" s="9"/>
    </row>
    <row r="4986" spans="4:4" x14ac:dyDescent="0.2">
      <c r="D4986" s="9"/>
    </row>
    <row r="4987" spans="4:4" x14ac:dyDescent="0.2">
      <c r="D4987" s="9"/>
    </row>
    <row r="4988" spans="4:4" x14ac:dyDescent="0.2">
      <c r="D4988" s="9"/>
    </row>
    <row r="4989" spans="4:4" x14ac:dyDescent="0.2">
      <c r="D4989" s="9"/>
    </row>
    <row r="4990" spans="4:4" x14ac:dyDescent="0.2">
      <c r="D4990" s="9"/>
    </row>
    <row r="4991" spans="4:4" x14ac:dyDescent="0.2">
      <c r="D4991" s="9"/>
    </row>
    <row r="4992" spans="4:4" x14ac:dyDescent="0.2">
      <c r="D4992" s="9"/>
    </row>
    <row r="4993" spans="4:4" x14ac:dyDescent="0.2">
      <c r="D4993" s="9"/>
    </row>
    <row r="4994" spans="4:4" x14ac:dyDescent="0.2">
      <c r="D4994" s="9"/>
    </row>
    <row r="4995" spans="4:4" x14ac:dyDescent="0.2">
      <c r="D4995" s="9"/>
    </row>
    <row r="4996" spans="4:4" x14ac:dyDescent="0.2">
      <c r="D4996" s="9"/>
    </row>
    <row r="4997" spans="4:4" x14ac:dyDescent="0.2">
      <c r="D4997" s="9"/>
    </row>
    <row r="4998" spans="4:4" x14ac:dyDescent="0.2">
      <c r="D4998" s="9"/>
    </row>
    <row r="4999" spans="4:4" x14ac:dyDescent="0.2">
      <c r="D4999" s="9"/>
    </row>
    <row r="5000" spans="4:4" x14ac:dyDescent="0.2">
      <c r="D5000" s="9"/>
    </row>
  </sheetData>
  <sheetProtection sheet="1" objects="1" scenarios="1"/>
  <mergeCells count="17">
    <mergeCell ref="A81:G85"/>
    <mergeCell ref="C28:G28"/>
    <mergeCell ref="C30:G30"/>
    <mergeCell ref="C58:G58"/>
    <mergeCell ref="C59:G59"/>
    <mergeCell ref="A1:G1"/>
    <mergeCell ref="C2:G2"/>
    <mergeCell ref="C3:G3"/>
    <mergeCell ref="C4:G4"/>
    <mergeCell ref="A80:C80"/>
    <mergeCell ref="C73:G73"/>
    <mergeCell ref="C60:G60"/>
    <mergeCell ref="C61:G61"/>
    <mergeCell ref="C62:G62"/>
    <mergeCell ref="C63:G63"/>
    <mergeCell ref="C64:G64"/>
    <mergeCell ref="C65:G6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VzorPolozky</vt:lpstr>
      <vt:lpstr>01 01 Pol</vt:lpstr>
      <vt:lpstr>01 02 Pol</vt:lpstr>
      <vt:lpstr>'01 01 Pol'!Názvy_tisku</vt:lpstr>
      <vt:lpstr>'01 02 Pol'!Názvy_tisku</vt:lpstr>
      <vt:lpstr>'01 01 Pol'!Oblast_tisku</vt:lpstr>
      <vt:lpstr>'01 02 Pol'!Oblast_tisku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ESTING</dc:creator>
  <cp:lastModifiedBy>Boris Vrbka</cp:lastModifiedBy>
  <cp:lastPrinted>2019-07-19T08:44:44Z</cp:lastPrinted>
  <dcterms:created xsi:type="dcterms:W3CDTF">2009-04-08T07:15:50Z</dcterms:created>
  <dcterms:modified xsi:type="dcterms:W3CDTF">2019-08-28T06:48:24Z</dcterms:modified>
</cp:coreProperties>
</file>